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resos 31\Desktop\012022\"/>
    </mc:Choice>
  </mc:AlternateContent>
  <xr:revisionPtr revIDLastSave="0" documentId="13_ncr:1_{ED9571F1-81E9-41A1-B433-60EB3A0C4BEE}" xr6:coauthVersionLast="46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ACT!$A$5:$E$244</definedName>
    <definedName name="_xlnm._FilterDatabase" localSheetId="7" hidden="1">EFE!$A$19:$D$43</definedName>
    <definedName name="_xlnm.Print_Area" localSheetId="10">Conciliacion_Eg!$A$1:$C$54</definedName>
    <definedName name="_xlnm.Print_Area" localSheetId="11">Memoria!$A$1:$J$68</definedName>
    <definedName name="_xlnm.Print_Area" localSheetId="5">VHP!$A$1:$E$29</definedName>
  </definedNames>
  <calcPr calcId="181029"/>
</workbook>
</file>

<file path=xl/calcChain.xml><?xml version="1.0" encoding="utf-8"?>
<calcChain xmlns="http://schemas.openxmlformats.org/spreadsheetml/2006/main">
  <c r="D76" i="62" l="1"/>
  <c r="D77" i="62"/>
  <c r="D75" i="62"/>
  <c r="A77" i="62"/>
  <c r="D83" i="60"/>
  <c r="D181" i="60" s="1"/>
  <c r="D84" i="60"/>
  <c r="D182" i="60" s="1"/>
  <c r="A83" i="60"/>
  <c r="A181" i="60" s="1"/>
  <c r="D82" i="60"/>
  <c r="D180" i="60" s="1"/>
  <c r="H99" i="59"/>
  <c r="H100" i="59"/>
  <c r="H98" i="59"/>
  <c r="B99" i="59"/>
  <c r="D121" i="62"/>
  <c r="D119" i="62"/>
  <c r="D117" i="62"/>
  <c r="D111" i="62"/>
  <c r="D108" i="62"/>
  <c r="C121" i="62"/>
  <c r="C119" i="62"/>
  <c r="C117" i="62"/>
  <c r="C111" i="62"/>
  <c r="C108" i="62"/>
  <c r="D15" i="62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4" i="62"/>
  <c r="C84" i="62"/>
  <c r="D86" i="62"/>
  <c r="C86" i="62"/>
  <c r="D88" i="62"/>
  <c r="C88" i="62"/>
  <c r="D98" i="62"/>
  <c r="D97" i="62" s="1"/>
  <c r="C98" i="62"/>
  <c r="C97" i="62" s="1"/>
  <c r="D129" i="62"/>
  <c r="C129" i="62"/>
  <c r="D100" i="62"/>
  <c r="C100" i="62"/>
  <c r="D244" i="60"/>
  <c r="D243" i="60"/>
  <c r="D242" i="60"/>
  <c r="D241" i="60"/>
  <c r="D240" i="60"/>
  <c r="D239" i="60"/>
  <c r="D238" i="60"/>
  <c r="D237" i="60"/>
  <c r="D236" i="60"/>
  <c r="D235" i="60"/>
  <c r="D234" i="60"/>
  <c r="D233" i="60"/>
  <c r="D232" i="60"/>
  <c r="D231" i="60"/>
  <c r="D230" i="60"/>
  <c r="D229" i="60"/>
  <c r="D228" i="60"/>
  <c r="D227" i="60"/>
  <c r="D226" i="60"/>
  <c r="D225" i="60"/>
  <c r="D224" i="60"/>
  <c r="D223" i="60"/>
  <c r="D222" i="60"/>
  <c r="D221" i="60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C107" i="62" l="1"/>
  <c r="C106" i="62" s="1"/>
  <c r="D107" i="62"/>
  <c r="D106" i="62" s="1"/>
  <c r="D49" i="62"/>
  <c r="C49" i="62"/>
  <c r="D61" i="62"/>
  <c r="C61" i="62"/>
  <c r="A1" i="59"/>
  <c r="A1" i="64" l="1"/>
  <c r="B98" i="59"/>
  <c r="D48" i="62"/>
  <c r="C48" i="62"/>
  <c r="A1" i="63"/>
  <c r="E1" i="62" l="1"/>
  <c r="E75" i="62" s="1"/>
  <c r="E2" i="62"/>
  <c r="E76" i="62" s="1"/>
  <c r="E3" i="62"/>
  <c r="E77" i="62" s="1"/>
  <c r="D139" i="62" l="1"/>
  <c r="C139" i="62"/>
  <c r="D43" i="62" l="1"/>
  <c r="C43" i="62"/>
  <c r="E1" i="61" l="1"/>
  <c r="H1" i="59"/>
  <c r="I98" i="59" s="1"/>
  <c r="E3" i="61"/>
  <c r="E2" i="61"/>
  <c r="E3" i="60"/>
  <c r="E84" i="60" s="1"/>
  <c r="E182" i="60" s="1"/>
  <c r="C30" i="64" l="1"/>
  <c r="C7" i="64"/>
  <c r="C15" i="63"/>
  <c r="C7" i="63"/>
  <c r="C20" i="63" s="1"/>
  <c r="H3" i="65"/>
  <c r="H2" i="65"/>
  <c r="H1" i="65"/>
  <c r="E2" i="60"/>
  <c r="E83" i="60" s="1"/>
  <c r="E181" i="60" s="1"/>
  <c r="E1" i="60"/>
  <c r="E82" i="60" s="1"/>
  <c r="E180" i="60" s="1"/>
  <c r="H3" i="59"/>
  <c r="I100" i="59" s="1"/>
  <c r="H2" i="59"/>
  <c r="I99" i="59" s="1"/>
  <c r="A3" i="65"/>
  <c r="A1" i="65"/>
  <c r="A3" i="59"/>
  <c r="B100" i="59" s="1"/>
  <c r="E14" i="59"/>
  <c r="F14" i="59" s="1"/>
  <c r="G14" i="59" s="1"/>
  <c r="C39" i="64" l="1"/>
  <c r="A3" i="63"/>
  <c r="A3" i="64"/>
  <c r="A3" i="61"/>
  <c r="A1" i="61"/>
  <c r="A3" i="60"/>
  <c r="A84" i="60" s="1"/>
  <c r="A182" i="60" s="1"/>
  <c r="A1" i="62"/>
  <c r="A75" i="62" s="1"/>
  <c r="A3" i="62"/>
  <c r="A1" i="60"/>
  <c r="A82" i="60" s="1"/>
  <c r="A180" i="60" s="1"/>
</calcChain>
</file>

<file path=xl/sharedStrings.xml><?xml version="1.0" encoding="utf-8"?>
<sst xmlns="http://schemas.openxmlformats.org/spreadsheetml/2006/main" count="941" uniqueCount="660">
  <si>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</si>
  <si>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</si>
  <si>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</si>
  <si>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</si>
  <si>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</si>
  <si>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</si>
  <si>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</si>
  <si>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</si>
  <si>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</si>
  <si>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</si>
  <si>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</si>
  <si>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</si>
  <si>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</si>
  <si>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</si>
  <si>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</si>
  <si>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</si>
  <si>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</si>
  <si>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</si>
  <si>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</si>
  <si>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</si>
  <si>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</si>
  <si>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</si>
  <si>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</si>
  <si>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</si>
  <si>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</si>
  <si>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</si>
  <si>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</si>
  <si>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</si>
  <si>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</si>
  <si>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</si>
  <si>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</si>
  <si>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</si>
  <si>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</si>
  <si>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</si>
  <si>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</si>
  <si>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</si>
  <si>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</si>
  <si>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</si>
  <si>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</si>
  <si>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</si>
  <si>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</si>
  <si>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</si>
  <si>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</si>
  <si>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</si>
  <si>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</si>
  <si>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</si>
  <si>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</si>
  <si>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</si>
  <si>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</si>
  <si>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</si>
  <si>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</si>
  <si>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</si>
  <si>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</si>
  <si>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</si>
  <si>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</si>
  <si>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</si>
  <si>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</si>
  <si>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</si>
  <si>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</si>
  <si>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</si>
  <si>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</si>
  <si>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</si>
  <si>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</si>
  <si>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</si>
  <si>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</si>
  <si>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</si>
  <si>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</si>
  <si>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</si>
  <si>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</si>
  <si>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</si>
  <si>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</si>
  <si>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</si>
  <si>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</si>
  <si>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</si>
  <si>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</si>
  <si>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</si>
  <si>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</si>
  <si>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</si>
  <si>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</si>
  <si>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</si>
  <si>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</si>
  <si>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</si>
  <si>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</si>
  <si>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</si>
  <si>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</si>
  <si>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</si>
  <si>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</si>
  <si>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</si>
  <si>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</si>
  <si>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</si>
  <si>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</si>
  <si>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</si>
  <si>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</si>
  <si>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</si>
  <si>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</si>
  <si>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</si>
  <si>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</si>
  <si>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</si>
  <si>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</si>
  <si>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</si>
  <si>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</si>
  <si>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</si>
  <si>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</si>
  <si>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</si>
  <si>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</si>
  <si>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</si>
  <si>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</si>
  <si>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</si>
  <si>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</si>
  <si>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</si>
  <si>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</si>
  <si>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</si>
  <si>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</si>
  <si>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</si>
  <si>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</si>
  <si>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</si>
  <si>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</si>
  <si>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</si>
  <si>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</si>
  <si>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</si>
  <si>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</si>
  <si>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</si>
  <si>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</si>
  <si>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</si>
  <si>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</si>
  <si>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</si>
  <si>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</si>
  <si>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</si>
  <si>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</si>
  <si>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</si>
  <si>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</si>
  <si>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</si>
  <si>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</si>
  <si>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</si>
  <si>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</si>
  <si>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</si>
  <si>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</si>
  <si>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</si>
  <si>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</si>
  <si>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</si>
  <si>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</si>
  <si>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</si>
  <si>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</si>
  <si>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</si>
  <si>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</si>
  <si>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</si>
  <si>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</si>
  <si>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</si>
  <si>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</si>
  <si>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</si>
  <si>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</si>
  <si>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</si>
  <si>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</si>
  <si>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</si>
  <si>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</si>
  <si>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</si>
  <si>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</si>
  <si>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</si>
  <si>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</si>
  <si>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</si>
  <si>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</si>
  <si>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</si>
  <si>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</si>
  <si>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</si>
  <si>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</si>
  <si>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</si>
  <si>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</si>
  <si>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</si>
  <si>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</si>
  <si>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</si>
  <si>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</si>
  <si>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</si>
  <si>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</si>
  <si>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</si>
  <si>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</si>
  <si>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</si>
  <si>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</si>
  <si>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</si>
  <si>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</si>
  <si>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</si>
  <si>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</si>
  <si>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</si>
  <si>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</si>
  <si>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</si>
  <si>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</si>
  <si>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</si>
  <si>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</si>
  <si>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</si>
  <si>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</si>
  <si>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</si>
  <si>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</si>
  <si>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</si>
  <si>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</si>
  <si>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</si>
  <si>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</si>
  <si>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</si>
  <si>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</si>
  <si>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</si>
  <si>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</si>
  <si>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</si>
  <si>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</si>
  <si>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</si>
  <si>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</si>
  <si>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</si>
  <si>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</si>
  <si>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</si>
  <si>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</si>
  <si>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</si>
  <si>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</si>
  <si>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</si>
  <si>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</si>
  <si>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</si>
  <si>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</si>
  <si>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</si>
  <si>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</si>
  <si>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</si>
  <si>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</si>
  <si>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</si>
  <si>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</si>
  <si>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</si>
  <si>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</si>
  <si>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</si>
  <si>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</si>
  <si>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</si>
  <si>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</si>
  <si>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</si>
  <si>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</si>
  <si>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</si>
  <si>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</si>
  <si>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</si>
  <si>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</si>
  <si>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</si>
  <si>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</si>
  <si>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</si>
  <si>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</si>
  <si>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</si>
  <si>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</si>
  <si>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</si>
  <si>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</si>
  <si>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</si>
  <si>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</si>
  <si>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</si>
  <si>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</si>
  <si>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</si>
  <si>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</si>
  <si>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</si>
  <si>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</si>
  <si>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</si>
  <si>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</si>
  <si>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</si>
  <si>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</si>
  <si>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</si>
  <si>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</si>
  <si>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</si>
  <si>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</si>
  <si>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</si>
  <si>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</si>
  <si>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</si>
  <si>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</si>
  <si>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</si>
  <si>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</si>
  <si>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</si>
  <si>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</si>
  <si>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</si>
  <si>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</si>
  <si>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</si>
  <si>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</si>
  <si>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</si>
  <si>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</si>
  <si>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</si>
  <si>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</si>
  <si>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</si>
  <si>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</si>
  <si>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</si>
  <si>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</si>
  <si>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</si>
  <si>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</si>
  <si>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</si>
  <si>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</si>
  <si>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</si>
  <si>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</si>
  <si>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</si>
  <si>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</si>
  <si>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</si>
  <si>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</si>
  <si>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</si>
  <si>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</si>
  <si>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</si>
  <si>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</si>
  <si>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</si>
  <si>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</si>
  <si>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</si>
  <si>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</si>
  <si>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</si>
  <si>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</si>
  <si>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</si>
  <si>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</si>
  <si>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</si>
  <si>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</si>
  <si>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</si>
  <si>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</si>
  <si>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</si>
  <si>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</si>
  <si>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</si>
  <si>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</si>
  <si>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</si>
  <si>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</si>
  <si>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</si>
  <si>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</si>
  <si>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</si>
  <si>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</si>
  <si>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</si>
  <si>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</si>
  <si>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</si>
  <si>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</si>
  <si>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</si>
  <si>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</si>
  <si>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</si>
  <si>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</si>
  <si>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</si>
  <si>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</si>
  <si>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</si>
  <si>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</si>
  <si>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</si>
  <si>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</si>
  <si>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</si>
  <si>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</si>
  <si>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</si>
  <si>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</si>
  <si>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</si>
  <si>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</si>
  <si>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</si>
  <si>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</si>
  <si>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</si>
  <si>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</si>
  <si>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</si>
  <si>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</si>
  <si>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</si>
  <si>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</si>
  <si>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</si>
  <si>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</si>
  <si>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</si>
  <si>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</si>
  <si>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</si>
  <si>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</si>
  <si>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</si>
  <si>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</si>
  <si>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</si>
  <si>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</si>
  <si>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</si>
  <si>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</si>
  <si>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</si>
  <si>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</si>
  <si>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</si>
  <si>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</si>
  <si>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</si>
  <si>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</si>
  <si>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</si>
  <si>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</si>
  <si>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</si>
  <si>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</si>
  <si>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</si>
  <si>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</si>
  <si>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</si>
  <si>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</si>
  <si>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</si>
  <si>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</si>
  <si>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</si>
  <si>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</si>
  <si>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</si>
  <si>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</si>
  <si>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</si>
  <si>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</si>
  <si>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</si>
  <si>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</si>
  <si>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</si>
  <si>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</si>
  <si>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</si>
  <si>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</si>
  <si>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</si>
  <si>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</si>
  <si>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</si>
  <si>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</si>
  <si>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</si>
  <si>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</si>
  <si>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</si>
  <si>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</si>
  <si>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</si>
  <si>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</si>
  <si>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</si>
  <si>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</si>
  <si>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</si>
  <si>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</si>
  <si>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</si>
  <si>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</si>
  <si>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</si>
  <si>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</si>
  <si>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</si>
  <si>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</si>
  <si>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</si>
  <si>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</si>
  <si>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</si>
  <si>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</si>
  <si>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</si>
  <si>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</si>
  <si>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</si>
  <si>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</si>
  <si>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</si>
  <si>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</si>
  <si>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</si>
  <si>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</si>
  <si>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</si>
  <si>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</si>
  <si>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</si>
  <si>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</si>
  <si>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</si>
  <si>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</si>
  <si>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</si>
  <si>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</si>
  <si>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</si>
  <si>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</si>
  <si>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</si>
  <si>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</si>
  <si>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</si>
  <si>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</si>
  <si>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</si>
  <si>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</si>
  <si>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</si>
  <si>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</si>
  <si>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</si>
  <si>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</si>
  <si>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</si>
  <si>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</si>
  <si>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</si>
  <si>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</si>
  <si>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</si>
  <si>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</si>
  <si>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</si>
  <si>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</si>
  <si>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</si>
  <si>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</si>
  <si>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</si>
  <si>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</si>
  <si>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</si>
  <si>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</si>
  <si>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</si>
  <si>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</si>
  <si>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</si>
  <si>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</si>
  <si>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</si>
  <si>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</si>
  <si>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</si>
  <si>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</si>
  <si>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</si>
  <si>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</si>
  <si>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</si>
  <si>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</si>
  <si>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</si>
  <si>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</si>
  <si>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</si>
  <si>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</si>
  <si>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</si>
  <si>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</si>
  <si>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</si>
  <si>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</si>
  <si>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</si>
  <si>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</si>
  <si>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</si>
  <si>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</si>
  <si>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</si>
  <si>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</si>
  <si>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</si>
  <si>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</si>
  <si>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</si>
  <si>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</si>
  <si>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</si>
  <si>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</si>
  <si>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</si>
  <si>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</si>
  <si>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</si>
  <si>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</si>
  <si>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</si>
  <si>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</si>
  <si>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</si>
  <si>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</si>
  <si>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</si>
  <si>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</si>
  <si>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</si>
  <si>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</si>
  <si>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</si>
  <si>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</si>
  <si>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</si>
  <si>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</si>
  <si>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</si>
  <si>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</si>
  <si>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</si>
  <si>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</si>
  <si>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</si>
  <si>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</si>
  <si>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</si>
  <si>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</si>
  <si>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</si>
  <si>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</si>
  <si>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</si>
  <si>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</si>
  <si>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</si>
  <si>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</si>
  <si>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</si>
  <si>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</si>
  <si>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</si>
  <si>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</si>
  <si>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</si>
  <si>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</si>
  <si>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</si>
  <si>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</si>
  <si>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</si>
  <si>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</si>
  <si>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</si>
  <si>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</si>
  <si>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</si>
  <si>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</si>
  <si>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</si>
  <si>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</si>
  <si>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</si>
  <si>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</si>
  <si>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</si>
  <si>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</si>
  <si>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</si>
  <si>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</si>
  <si>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</si>
  <si>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</si>
  <si>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</si>
  <si>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</si>
  <si>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</si>
  <si>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</si>
  <si>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</si>
  <si>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</si>
  <si>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</si>
  <si>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</si>
  <si>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</si>
  <si>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</si>
  <si>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</si>
  <si>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</si>
  <si>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</si>
  <si>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</si>
  <si>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</si>
  <si>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</si>
  <si>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</si>
  <si>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</si>
  <si>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</si>
  <si>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</si>
  <si>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</si>
  <si>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</si>
  <si>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</si>
  <si>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</si>
  <si>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</si>
  <si>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</si>
  <si>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</si>
  <si>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</si>
  <si>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</si>
  <si>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</si>
  <si>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</si>
  <si>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</si>
  <si>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</si>
  <si>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</si>
  <si>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</si>
  <si>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</si>
  <si>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</si>
  <si>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</si>
  <si>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</si>
  <si>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</si>
  <si>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</si>
  <si>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</si>
  <si>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</si>
  <si>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</si>
  <si>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</si>
  <si>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</si>
  <si>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</si>
  <si>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</si>
  <si>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</si>
  <si>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</si>
  <si>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</si>
  <si>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</si>
  <si>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</si>
  <si>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</si>
  <si>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</si>
  <si>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</si>
  <si>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</si>
  <si>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</si>
  <si>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</si>
  <si>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</si>
  <si>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</si>
  <si>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</si>
  <si>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</si>
  <si>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</si>
  <si>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</si>
  <si>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</si>
  <si>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</si>
  <si>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</si>
  <si>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</si>
  <si>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</si>
  <si>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</si>
  <si>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</si>
  <si>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</si>
  <si>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</si>
  <si>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</si>
  <si>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</si>
  <si>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</si>
  <si>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</si>
  <si>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</si>
  <si>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</si>
  <si>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</si>
  <si>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</si>
  <si>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</si>
  <si>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</si>
  <si>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</si>
  <si>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</si>
  <si>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</si>
  <si>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</si>
  <si>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</si>
  <si>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</si>
  <si>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</si>
  <si>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</si>
  <si>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</si>
  <si>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</si>
  <si>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</si>
  <si>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</si>
  <si>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</si>
  <si>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</si>
  <si>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</si>
  <si>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</si>
  <si>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</si>
  <si>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</si>
  <si>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</si>
  <si>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</si>
  <si>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</si>
  <si>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</si>
  <si>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</si>
  <si>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</si>
  <si>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</si>
  <si>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</si>
  <si>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</si>
  <si>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</si>
  <si>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</si>
  <si>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</si>
  <si>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</si>
  <si>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</si>
  <si>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</si>
  <si>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</si>
  <si>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</si>
  <si>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</si>
  <si>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 ACAMBARO, GTO. 2022</t>
  </si>
  <si>
    <t>CORRESPONDIENTE DEL 01 DE ENERO DEL 2022 AL 31 DE MARZO DEL 2022</t>
  </si>
  <si>
    <t xml:space="preserve">      PRESIDENTE MUNICIPAL                                                    TESORERO MUNICIPAL</t>
  </si>
  <si>
    <t>_________________________                                ___________________________________</t>
  </si>
  <si>
    <t>LIC. CLAUDIA SILVA CAMPOS</t>
  </si>
  <si>
    <t>PRESIDENTE MUNICIPAL</t>
  </si>
  <si>
    <t>TESORERO MUNICIPAL</t>
  </si>
  <si>
    <t>C.P. CLAUDIA SALINAS CERVANTES</t>
  </si>
  <si>
    <t>LIC. CLAUDIA SILVA CAMPOS                                 C.P.  CLAUDIA SALINAS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</si>
</sst>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0" borderId="0" xfId="10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3" fillId="0" borderId="0" xfId="3" applyFont="1" applyProtection="1">
      <protection locked="0"/>
    </xf>
    <xf numFmtId="0" fontId="0" fillId="0" borderId="0" xfId="0"/>
    <xf numFmtId="0" fontId="8" fillId="0" borderId="0" xfId="10" applyFont="1"/>
    <xf numFmtId="0" fontId="3" fillId="0" borderId="0" xfId="3" applyFont="1" applyProtection="1">
      <protection locked="0"/>
    </xf>
    <xf numFmtId="0" fontId="2" fillId="0" borderId="0" xfId="3" applyFont="1" applyAlignment="1" applyProtection="1">
      <alignment horizontal="center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3" fillId="0" borderId="0" xfId="3" applyFont="1" applyAlignment="1" applyProtection="1">
      <alignment horizontal="center" vertical="top" wrapText="1"/>
      <protection locked="0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13" fillId="0" borderId="0" xfId="8" applyFont="1" applyAlignment="1">
      <alignment horizontal="justify" vertical="center" wrapText="1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3" fillId="0" borderId="0" xfId="8" applyFont="1" applyAlignment="1">
      <alignment horizontal="justify" vertical="center"/>
    </xf>
    <xf numFmtId="0" fontId="12" fillId="4" borderId="0" xfId="9" applyFont="1" applyFill="1" applyAlignment="1">
      <alignment vertical="center"/>
    </xf>
    <xf numFmtId="4" fontId="2" fillId="0" borderId="0" xfId="3" applyNumberFormat="1" applyFont="1" applyAlignment="1" applyProtection="1">
      <alignment horizontal="center" vertical="top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12" fillId="0" borderId="0" xfId="9" applyFont="1" applyAlignment="1">
      <alignment horizontal="center"/>
    </xf>
    <xf numFmtId="0" fontId="11" fillId="0" borderId="0" xfId="10" applyFont="1" applyAlignment="1">
      <alignment horizont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7">
    <cellStyle name="Hipervínculo" xfId="11" builtinId="8"/>
    <cellStyle name="Millares 2" xfId="1" xr:uid="{00000000-0005-0000-0000-000001000000}"/>
    <cellStyle name="Millares 2 2" xfId="16" xr:uid="{F3A6B29C-3407-4125-BE2B-11D29801430F}"/>
    <cellStyle name="Millares 2 3" xfId="15" xr:uid="{36D2E2C2-F0BD-43B3-B5EF-D12CE8DED9DF}"/>
    <cellStyle name="Millares 2 4" xfId="14" xr:uid="{CB5DD251-B588-4E0D-80B4-9C87EFF57F12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25</xdr:row>
      <xdr:rowOff>104775</xdr:rowOff>
    </xdr:from>
    <xdr:to>
      <xdr:col>2</xdr:col>
      <xdr:colOff>1162050</xdr:colOff>
      <xdr:row>34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EF11722-2C8D-4345-9066-FA6B04C07C26}"/>
            </a:ext>
          </a:extLst>
        </xdr:cNvPr>
        <xdr:cNvSpPr txBox="1"/>
      </xdr:nvSpPr>
      <xdr:spPr>
        <a:xfrm>
          <a:off x="66675" y="3933825"/>
          <a:ext cx="5524500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        LIC. CLAUDIA SILVA CAMPOS                                       C.P. CLAUDIA SALINAS CERVANTES</a:t>
          </a:r>
        </a:p>
        <a:p>
          <a:r>
            <a:rPr lang="es-MX" sz="1100" baseline="0"/>
            <a:t>           PRESIDENTE MUNICIPAL                                                       TESORERO MUNICIPAL</a:t>
          </a:r>
          <a:endParaRPr lang="es-MX" sz="1100"/>
        </a:p>
      </xdr:txBody>
    </xdr:sp>
    <xdr:clientData/>
  </xdr:twoCellAnchor>
  <xdr:twoCellAnchor>
    <xdr:from>
      <xdr:col>1</xdr:col>
      <xdr:colOff>66675</xdr:colOff>
      <xdr:row>29</xdr:row>
      <xdr:rowOff>47625</xdr:rowOff>
    </xdr:from>
    <xdr:to>
      <xdr:col>1</xdr:col>
      <xdr:colOff>2028825</xdr:colOff>
      <xdr:row>29</xdr:row>
      <xdr:rowOff>47625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27BA3CC-9EF6-49EE-9B31-F124CDC06E82}"/>
            </a:ext>
          </a:extLst>
        </xdr:cNvPr>
        <xdr:cNvCxnSpPr/>
      </xdr:nvCxnSpPr>
      <xdr:spPr>
        <a:xfrm>
          <a:off x="285750" y="4591050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2895600</xdr:colOff>
      <xdr:row>29</xdr:row>
      <xdr:rowOff>57150</xdr:rowOff>
    </xdr:from>
    <xdr:to>
      <xdr:col>2</xdr:col>
      <xdr:colOff>866775</xdr:colOff>
      <xdr:row>29</xdr:row>
      <xdr:rowOff>57150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16EAD60-472F-42F8-A4DF-70F9C04FC6A7}"/>
            </a:ext>
          </a:extLst>
        </xdr:cNvPr>
        <xdr:cNvCxnSpPr/>
      </xdr:nvCxnSpPr>
      <xdr:spPr>
        <a:xfrm>
          <a:off x="3114675" y="460057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104775</xdr:rowOff>
    </xdr:from>
    <xdr:to>
      <xdr:col>2</xdr:col>
      <xdr:colOff>1133475</xdr:colOff>
      <xdr:row>53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8D119BA-D754-4296-8742-7215F81766DA}"/>
            </a:ext>
          </a:extLst>
        </xdr:cNvPr>
        <xdr:cNvSpPr txBox="1"/>
      </xdr:nvSpPr>
      <xdr:spPr>
        <a:xfrm>
          <a:off x="0" y="6848475"/>
          <a:ext cx="5524500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        LIC. CLAUDIA SILVA CAMPOS                                       C.P. CLAUDIA SALINAS CERVANTES</a:t>
          </a:r>
        </a:p>
        <a:p>
          <a:r>
            <a:rPr lang="es-MX" sz="1100" baseline="0"/>
            <a:t>           PRESIDENTE MUNICIPAL                                                       TESORERO MUNICIPAL</a:t>
          </a:r>
          <a:endParaRPr lang="es-MX" sz="1100"/>
        </a:p>
      </xdr:txBody>
    </xdr:sp>
    <xdr:clientData/>
  </xdr:twoCellAnchor>
  <xdr:twoCellAnchor>
    <xdr:from>
      <xdr:col>0</xdr:col>
      <xdr:colOff>219075</xdr:colOff>
      <xdr:row>48</xdr:row>
      <xdr:rowOff>66675</xdr:rowOff>
    </xdr:from>
    <xdr:to>
      <xdr:col>1</xdr:col>
      <xdr:colOff>1800225</xdr:colOff>
      <xdr:row>48</xdr:row>
      <xdr:rowOff>66675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0AF2104-2522-445B-B824-00E8BDD9D504}"/>
            </a:ext>
          </a:extLst>
        </xdr:cNvPr>
        <xdr:cNvCxnSpPr/>
      </xdr:nvCxnSpPr>
      <xdr:spPr>
        <a:xfrm>
          <a:off x="219075" y="7381875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2762250</xdr:colOff>
      <xdr:row>48</xdr:row>
      <xdr:rowOff>57150</xdr:rowOff>
    </xdr:from>
    <xdr:to>
      <xdr:col>2</xdr:col>
      <xdr:colOff>971550</xdr:colOff>
      <xdr:row>48</xdr:row>
      <xdr:rowOff>57150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5BDA8128-A200-4A1C-8EB8-CBABAD478D15}"/>
            </a:ext>
          </a:extLst>
        </xdr:cNvPr>
        <xdr:cNvCxnSpPr/>
      </xdr:nvCxnSpPr>
      <xdr:spPr>
        <a:xfrm>
          <a:off x="3009900" y="7372350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62</xdr:row>
      <xdr:rowOff>95250</xdr:rowOff>
    </xdr:from>
    <xdr:to>
      <xdr:col>1</xdr:col>
      <xdr:colOff>3429000</xdr:colOff>
      <xdr:row>62</xdr:row>
      <xdr:rowOff>95250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886CBD0-260D-451A-BB5F-A5BE81922CB5}"/>
            </a:ext>
          </a:extLst>
        </xdr:cNvPr>
        <xdr:cNvCxnSpPr/>
      </xdr:nvCxnSpPr>
      <xdr:spPr>
        <a:xfrm>
          <a:off x="2333625" y="8696325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62</xdr:row>
      <xdr:rowOff>95250</xdr:rowOff>
    </xdr:from>
    <xdr:to>
      <xdr:col>6</xdr:col>
      <xdr:colOff>685800</xdr:colOff>
      <xdr:row>62</xdr:row>
      <xdr:rowOff>95250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CEA58579-9280-42D1-B297-061DA083F219}"/>
            </a:ext>
          </a:extLst>
        </xdr:cNvPr>
        <xdr:cNvCxnSpPr/>
      </xdr:nvCxnSpPr>
      <xdr:spPr>
        <a:xfrm>
          <a:off x="7991475" y="8696325"/>
          <a:ext cx="2543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3"/>
  <sheetViews>
    <sheetView showGridLines="0" tabSelected="1" zoomScaleNormal="100" zoomScaleSheetLayoutView="100" workbookViewId="0">
      <pane ySplit="5" topLeftCell="A9" activePane="bottomLeft" state="frozen"/>
      <selection activeCell="A14" sqref="A14:B14"/>
      <selection pane="bottomLeft" activeCell="E38" sqref="E38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63" t="s">
        <v>651</v>
      </c>
      <c r="B1" s="163"/>
      <c r="C1" s="36" t="s">
        <v>179</v>
      </c>
      <c r="D1" s="37">
        <v>2022</v>
      </c>
    </row>
    <row r="2" spans="1:5" x14ac:dyDescent="0.2">
      <c r="A2" s="164" t="s">
        <v>485</v>
      </c>
      <c r="B2" s="164"/>
      <c r="C2" s="36" t="s">
        <v>181</v>
      </c>
      <c r="D2" s="39" t="s">
        <v>606</v>
      </c>
    </row>
    <row r="3" spans="1:5" x14ac:dyDescent="0.2">
      <c r="A3" s="165" t="s">
        <v>652</v>
      </c>
      <c r="B3" s="165"/>
      <c r="C3" s="36" t="s">
        <v>182</v>
      </c>
      <c r="D3" s="37">
        <v>1</v>
      </c>
      <c r="E3" s="14">
        <v>1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6" t="s">
        <v>649</v>
      </c>
      <c r="B43" s="166"/>
      <c r="C43" s="150"/>
      <c r="D43" s="150"/>
      <c r="E43" s="150"/>
    </row>
    <row r="51" spans="1:2" x14ac:dyDescent="0.2">
      <c r="B51" s="14" t="s">
        <v>654</v>
      </c>
    </row>
    <row r="52" spans="1:2" x14ac:dyDescent="0.2">
      <c r="A52" s="158"/>
      <c r="B52" s="161" t="s">
        <v>659</v>
      </c>
    </row>
    <row r="53" spans="1:2" x14ac:dyDescent="0.2">
      <c r="A53" s="158"/>
      <c r="B53" s="161" t="s">
        <v>653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71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47"/>
  <sheetViews>
    <sheetView showGridLines="0" workbookViewId="0">
      <selection activeCell="C25" sqref="C25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4" width="13.85546875" style="59" customWidth="1"/>
    <col min="5" max="16384" width="11.42578125" style="59"/>
  </cols>
  <sheetData>
    <row r="1" spans="1:3" s="58" customFormat="1" ht="18" customHeight="1" x14ac:dyDescent="0.25">
      <c r="A1" s="171" t="str">
        <f>ESF!A1</f>
        <v>MUNICIPIO DE ACAMBARO, GTO. 2022</v>
      </c>
      <c r="B1" s="172"/>
      <c r="C1" s="173"/>
    </row>
    <row r="2" spans="1:3" s="58" customFormat="1" ht="18" customHeight="1" x14ac:dyDescent="0.25">
      <c r="A2" s="174" t="s">
        <v>482</v>
      </c>
      <c r="B2" s="175"/>
      <c r="C2" s="176"/>
    </row>
    <row r="3" spans="1:3" s="58" customFormat="1" ht="18" customHeight="1" x14ac:dyDescent="0.25">
      <c r="A3" s="174" t="str">
        <f>ESF!A3</f>
        <v>CORRESPONDIENTE DEL 01 DE ENERO DEL 2022 AL 31 DE MARZO DEL 2022</v>
      </c>
      <c r="B3" s="175"/>
      <c r="C3" s="176"/>
    </row>
    <row r="4" spans="1:3" s="60" customFormat="1" x14ac:dyDescent="0.2">
      <c r="A4" s="177" t="s">
        <v>478</v>
      </c>
      <c r="B4" s="178"/>
      <c r="C4" s="179"/>
    </row>
    <row r="5" spans="1:3" x14ac:dyDescent="0.2">
      <c r="A5" s="75" t="s">
        <v>517</v>
      </c>
      <c r="B5" s="75"/>
      <c r="C5" s="76">
        <v>122735404.01000001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122735404.01000001</v>
      </c>
    </row>
    <row r="22" spans="1:3" ht="22.5" customHeight="1" x14ac:dyDescent="0.2">
      <c r="B22" s="181" t="s">
        <v>649</v>
      </c>
      <c r="C22" s="181"/>
    </row>
    <row r="46" spans="2:4" x14ac:dyDescent="0.2">
      <c r="B46" s="161"/>
      <c r="C46" s="180"/>
      <c r="D46" s="180"/>
    </row>
    <row r="47" spans="2:4" x14ac:dyDescent="0.2">
      <c r="B47" s="161"/>
      <c r="C47" s="170"/>
      <c r="D47" s="170"/>
    </row>
  </sheetData>
  <mergeCells count="7">
    <mergeCell ref="C47:D47"/>
    <mergeCell ref="A1:C1"/>
    <mergeCell ref="A2:C2"/>
    <mergeCell ref="A3:C3"/>
    <mergeCell ref="A4:C4"/>
    <mergeCell ref="C46:D46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61"/>
  <sheetViews>
    <sheetView showGridLines="0" workbookViewId="0">
      <selection sqref="A1:C54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4" width="14.28515625" style="59" customWidth="1"/>
    <col min="5" max="16384" width="11.42578125" style="59"/>
  </cols>
  <sheetData>
    <row r="1" spans="1:5" s="61" customFormat="1" ht="18.95" customHeight="1" x14ac:dyDescent="0.25">
      <c r="A1" s="182" t="str">
        <f>ESF!A1</f>
        <v>MUNICIPIO DE ACAMBARO, GTO. 2022</v>
      </c>
      <c r="B1" s="183"/>
      <c r="C1" s="184"/>
    </row>
    <row r="2" spans="1:5" s="61" customFormat="1" ht="18.95" customHeight="1" x14ac:dyDescent="0.25">
      <c r="A2" s="185" t="s">
        <v>483</v>
      </c>
      <c r="B2" s="186"/>
      <c r="C2" s="187"/>
    </row>
    <row r="3" spans="1:5" s="61" customFormat="1" ht="18.95" customHeight="1" x14ac:dyDescent="0.25">
      <c r="A3" s="185" t="str">
        <f>ESF!A3</f>
        <v>CORRESPONDIENTE DEL 01 DE ENERO DEL 2022 AL 31 DE MARZO DEL 2022</v>
      </c>
      <c r="B3" s="186"/>
      <c r="C3" s="187"/>
    </row>
    <row r="4" spans="1:5" x14ac:dyDescent="0.2">
      <c r="A4" s="177" t="s">
        <v>478</v>
      </c>
      <c r="B4" s="178"/>
      <c r="C4" s="179"/>
    </row>
    <row r="5" spans="1:5" x14ac:dyDescent="0.2">
      <c r="A5" s="105" t="s">
        <v>530</v>
      </c>
      <c r="B5" s="75"/>
      <c r="C5" s="98">
        <v>66689573.030000001</v>
      </c>
    </row>
    <row r="6" spans="1:5" x14ac:dyDescent="0.2">
      <c r="A6" s="99"/>
      <c r="B6" s="78"/>
      <c r="C6" s="100"/>
    </row>
    <row r="7" spans="1:5" x14ac:dyDescent="0.2">
      <c r="A7" s="88" t="s">
        <v>531</v>
      </c>
      <c r="B7" s="101"/>
      <c r="C7" s="80">
        <f>SUM(C8:C28)</f>
        <v>0</v>
      </c>
    </row>
    <row r="8" spans="1:5" x14ac:dyDescent="0.2">
      <c r="A8" s="106">
        <v>2.1</v>
      </c>
      <c r="B8" s="107" t="s">
        <v>358</v>
      </c>
      <c r="C8" s="108">
        <v>0</v>
      </c>
    </row>
    <row r="9" spans="1:5" x14ac:dyDescent="0.2">
      <c r="A9" s="106">
        <v>2.2000000000000002</v>
      </c>
      <c r="B9" s="107" t="s">
        <v>355</v>
      </c>
      <c r="C9" s="108">
        <v>0</v>
      </c>
    </row>
    <row r="10" spans="1:5" x14ac:dyDescent="0.2">
      <c r="A10" s="115">
        <v>2.2999999999999998</v>
      </c>
      <c r="B10" s="97" t="s">
        <v>224</v>
      </c>
      <c r="C10" s="108">
        <v>0</v>
      </c>
      <c r="E10" s="151"/>
    </row>
    <row r="11" spans="1:5" x14ac:dyDescent="0.2">
      <c r="A11" s="115">
        <v>2.4</v>
      </c>
      <c r="B11" s="97" t="s">
        <v>225</v>
      </c>
      <c r="C11" s="108">
        <v>0</v>
      </c>
      <c r="E11" s="151"/>
    </row>
    <row r="12" spans="1:5" x14ac:dyDescent="0.2">
      <c r="A12" s="115">
        <v>2.5</v>
      </c>
      <c r="B12" s="97" t="s">
        <v>226</v>
      </c>
      <c r="C12" s="108">
        <v>0</v>
      </c>
      <c r="E12" s="151"/>
    </row>
    <row r="13" spans="1:5" x14ac:dyDescent="0.2">
      <c r="A13" s="115">
        <v>2.6</v>
      </c>
      <c r="B13" s="97" t="s">
        <v>227</v>
      </c>
      <c r="C13" s="108">
        <v>0</v>
      </c>
      <c r="E13" s="151"/>
    </row>
    <row r="14" spans="1:5" x14ac:dyDescent="0.2">
      <c r="A14" s="115">
        <v>2.7</v>
      </c>
      <c r="B14" s="97" t="s">
        <v>228</v>
      </c>
      <c r="C14" s="108">
        <v>0</v>
      </c>
      <c r="E14" s="151"/>
    </row>
    <row r="15" spans="1:5" x14ac:dyDescent="0.2">
      <c r="A15" s="115">
        <v>2.8</v>
      </c>
      <c r="B15" s="97" t="s">
        <v>229</v>
      </c>
      <c r="C15" s="108">
        <v>0</v>
      </c>
      <c r="E15" s="151"/>
    </row>
    <row r="16" spans="1:5" x14ac:dyDescent="0.2">
      <c r="A16" s="115">
        <v>2.9</v>
      </c>
      <c r="B16" s="97" t="s">
        <v>231</v>
      </c>
      <c r="C16" s="108">
        <v>0</v>
      </c>
      <c r="E16" s="151"/>
    </row>
    <row r="17" spans="1:5" x14ac:dyDescent="0.2">
      <c r="A17" s="115" t="s">
        <v>532</v>
      </c>
      <c r="B17" s="97" t="s">
        <v>533</v>
      </c>
      <c r="C17" s="108">
        <v>0</v>
      </c>
      <c r="E17" s="151"/>
    </row>
    <row r="18" spans="1:5" x14ac:dyDescent="0.2">
      <c r="A18" s="115" t="s">
        <v>562</v>
      </c>
      <c r="B18" s="97" t="s">
        <v>233</v>
      </c>
      <c r="C18" s="108">
        <v>0</v>
      </c>
      <c r="E18" s="151"/>
    </row>
    <row r="19" spans="1:5" x14ac:dyDescent="0.2">
      <c r="A19" s="115" t="s">
        <v>563</v>
      </c>
      <c r="B19" s="97" t="s">
        <v>534</v>
      </c>
      <c r="C19" s="108">
        <v>0</v>
      </c>
    </row>
    <row r="20" spans="1:5" x14ac:dyDescent="0.2">
      <c r="A20" s="115" t="s">
        <v>564</v>
      </c>
      <c r="B20" s="97" t="s">
        <v>535</v>
      </c>
      <c r="C20" s="108">
        <v>0</v>
      </c>
      <c r="E20" s="151"/>
    </row>
    <row r="21" spans="1:5" x14ac:dyDescent="0.2">
      <c r="A21" s="115" t="s">
        <v>565</v>
      </c>
      <c r="B21" s="97" t="s">
        <v>536</v>
      </c>
      <c r="C21" s="108">
        <v>0</v>
      </c>
      <c r="E21" s="151"/>
    </row>
    <row r="22" spans="1:5" x14ac:dyDescent="0.2">
      <c r="A22" s="115" t="s">
        <v>537</v>
      </c>
      <c r="B22" s="97" t="s">
        <v>538</v>
      </c>
      <c r="C22" s="108">
        <v>0</v>
      </c>
      <c r="E22" s="151"/>
    </row>
    <row r="23" spans="1:5" x14ac:dyDescent="0.2">
      <c r="A23" s="115" t="s">
        <v>539</v>
      </c>
      <c r="B23" s="97" t="s">
        <v>540</v>
      </c>
      <c r="C23" s="108">
        <v>0</v>
      </c>
    </row>
    <row r="24" spans="1:5" x14ac:dyDescent="0.2">
      <c r="A24" s="115" t="s">
        <v>541</v>
      </c>
      <c r="B24" s="97" t="s">
        <v>542</v>
      </c>
      <c r="C24" s="108">
        <v>0</v>
      </c>
      <c r="E24" s="151"/>
    </row>
    <row r="25" spans="1:5" x14ac:dyDescent="0.2">
      <c r="A25" s="115" t="s">
        <v>543</v>
      </c>
      <c r="B25" s="97" t="s">
        <v>544</v>
      </c>
      <c r="C25" s="108">
        <v>0</v>
      </c>
      <c r="E25" s="151"/>
    </row>
    <row r="26" spans="1:5" x14ac:dyDescent="0.2">
      <c r="A26" s="115" t="s">
        <v>545</v>
      </c>
      <c r="B26" s="97" t="s">
        <v>546</v>
      </c>
      <c r="C26" s="108">
        <v>0</v>
      </c>
      <c r="E26" s="151"/>
    </row>
    <row r="27" spans="1:5" x14ac:dyDescent="0.2">
      <c r="A27" s="115" t="s">
        <v>547</v>
      </c>
      <c r="B27" s="97" t="s">
        <v>548</v>
      </c>
      <c r="C27" s="108">
        <v>0</v>
      </c>
      <c r="E27" s="151"/>
    </row>
    <row r="28" spans="1:5" x14ac:dyDescent="0.2">
      <c r="A28" s="115" t="s">
        <v>549</v>
      </c>
      <c r="B28" s="107" t="s">
        <v>550</v>
      </c>
      <c r="C28" s="108">
        <v>0</v>
      </c>
      <c r="E28" s="151"/>
    </row>
    <row r="29" spans="1:5" x14ac:dyDescent="0.2">
      <c r="A29" s="116"/>
      <c r="B29" s="109"/>
      <c r="C29" s="110"/>
    </row>
    <row r="30" spans="1:5" x14ac:dyDescent="0.2">
      <c r="A30" s="111" t="s">
        <v>551</v>
      </c>
      <c r="B30" s="112"/>
      <c r="C30" s="113">
        <f>SUM(C31:C37)</f>
        <v>23366120.289999999</v>
      </c>
    </row>
    <row r="31" spans="1:5" x14ac:dyDescent="0.2">
      <c r="A31" s="115" t="s">
        <v>552</v>
      </c>
      <c r="B31" s="97" t="s">
        <v>427</v>
      </c>
      <c r="C31" s="108">
        <v>0</v>
      </c>
      <c r="E31" s="151"/>
    </row>
    <row r="32" spans="1:5" x14ac:dyDescent="0.2">
      <c r="A32" s="115" t="s">
        <v>553</v>
      </c>
      <c r="B32" s="97" t="s">
        <v>80</v>
      </c>
      <c r="C32" s="108">
        <v>0</v>
      </c>
      <c r="E32" s="151"/>
    </row>
    <row r="33" spans="1:5" x14ac:dyDescent="0.2">
      <c r="A33" s="115" t="s">
        <v>554</v>
      </c>
      <c r="B33" s="97" t="s">
        <v>437</v>
      </c>
      <c r="C33" s="108">
        <v>0</v>
      </c>
      <c r="E33" s="151"/>
    </row>
    <row r="34" spans="1:5" x14ac:dyDescent="0.2">
      <c r="A34" s="115" t="s">
        <v>555</v>
      </c>
      <c r="B34" s="97" t="s">
        <v>556</v>
      </c>
      <c r="C34" s="108">
        <v>0</v>
      </c>
      <c r="E34" s="151"/>
    </row>
    <row r="35" spans="1:5" x14ac:dyDescent="0.2">
      <c r="A35" s="115" t="s">
        <v>557</v>
      </c>
      <c r="B35" s="97" t="s">
        <v>558</v>
      </c>
      <c r="C35" s="108">
        <v>0</v>
      </c>
      <c r="E35" s="151"/>
    </row>
    <row r="36" spans="1:5" x14ac:dyDescent="0.2">
      <c r="A36" s="115" t="s">
        <v>559</v>
      </c>
      <c r="B36" s="97" t="s">
        <v>445</v>
      </c>
      <c r="C36" s="108">
        <v>0</v>
      </c>
      <c r="E36" s="151"/>
    </row>
    <row r="37" spans="1:5" x14ac:dyDescent="0.2">
      <c r="A37" s="115" t="s">
        <v>560</v>
      </c>
      <c r="B37" s="107" t="s">
        <v>561</v>
      </c>
      <c r="C37" s="114">
        <v>23366120.289999999</v>
      </c>
      <c r="E37" s="151"/>
    </row>
    <row r="38" spans="1:5" x14ac:dyDescent="0.2">
      <c r="A38" s="99"/>
      <c r="B38" s="102"/>
      <c r="C38" s="103"/>
    </row>
    <row r="39" spans="1:5" x14ac:dyDescent="0.2">
      <c r="A39" s="104" t="s">
        <v>84</v>
      </c>
      <c r="B39" s="75"/>
      <c r="C39" s="76">
        <f>C5-C7+C30</f>
        <v>90055693.319999993</v>
      </c>
    </row>
    <row r="41" spans="1:5" ht="24.95" customHeight="1" x14ac:dyDescent="0.2">
      <c r="B41" s="188" t="s">
        <v>649</v>
      </c>
      <c r="C41" s="188"/>
    </row>
    <row r="59" spans="2:4" ht="15" x14ac:dyDescent="0.25">
      <c r="B59" s="160"/>
      <c r="C59" s="160"/>
      <c r="D59" s="159"/>
    </row>
    <row r="60" spans="2:4" x14ac:dyDescent="0.2">
      <c r="B60" s="161"/>
      <c r="C60" s="180"/>
      <c r="D60" s="180"/>
    </row>
    <row r="61" spans="2:4" x14ac:dyDescent="0.2">
      <c r="B61" s="161"/>
      <c r="C61" s="170"/>
      <c r="D61" s="170"/>
    </row>
  </sheetData>
  <mergeCells count="7">
    <mergeCell ref="C61:D61"/>
    <mergeCell ref="A1:C1"/>
    <mergeCell ref="A2:C2"/>
    <mergeCell ref="A3:C3"/>
    <mergeCell ref="A4:C4"/>
    <mergeCell ref="C60:D60"/>
    <mergeCell ref="B41:C41"/>
  </mergeCells>
  <pageMargins left="0.7" right="0.7" top="0.75" bottom="0.75" header="0.3" footer="0.3"/>
  <pageSetup orientation="portrait" horizontalDpi="0" verticalDpi="0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67"/>
  <sheetViews>
    <sheetView workbookViewId="0">
      <selection activeCell="F53" sqref="F53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9" t="str">
        <f>'Notas a los Edos Financieros'!A1</f>
        <v>MUNICIPIO DE ACAMBARO, GTO. 2022</v>
      </c>
      <c r="B1" s="189"/>
      <c r="C1" s="189"/>
      <c r="D1" s="189"/>
      <c r="E1" s="189"/>
      <c r="F1" s="189"/>
      <c r="G1" s="49" t="s">
        <v>179</v>
      </c>
      <c r="H1" s="50">
        <f>'Notas a los Edos Financieros'!D1</f>
        <v>2022</v>
      </c>
    </row>
    <row r="2" spans="1:10" ht="18.95" customHeight="1" x14ac:dyDescent="0.2">
      <c r="A2" s="169" t="s">
        <v>484</v>
      </c>
      <c r="B2" s="189"/>
      <c r="C2" s="189"/>
      <c r="D2" s="189"/>
      <c r="E2" s="189"/>
      <c r="F2" s="189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9" t="str">
        <f>'Notas a los Edos Financieros'!A3</f>
        <v>CORRESPONDIENTE DEL 01 DE ENERO DEL 2022 AL 31 DE MARZO DEL 2022</v>
      </c>
      <c r="B3" s="189"/>
      <c r="C3" s="189"/>
      <c r="D3" s="189"/>
      <c r="E3" s="189"/>
      <c r="F3" s="189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920665946.83000004</v>
      </c>
      <c r="E35" s="63">
        <v>920665946.83000004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471995158.94999999</v>
      </c>
      <c r="D36" s="56">
        <v>0</v>
      </c>
      <c r="E36" s="56">
        <v>0</v>
      </c>
      <c r="F36" s="56">
        <v>471995158.94999999</v>
      </c>
    </row>
    <row r="37" spans="1:6" x14ac:dyDescent="0.2">
      <c r="A37" s="51">
        <v>8120</v>
      </c>
      <c r="B37" s="51" t="s">
        <v>95</v>
      </c>
      <c r="C37" s="56">
        <v>471995158.94999999</v>
      </c>
      <c r="D37" s="56">
        <v>135645743.27000001</v>
      </c>
      <c r="E37" s="56">
        <v>8568713.25</v>
      </c>
      <c r="F37" s="56">
        <v>344918128.93000001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8568713.25</v>
      </c>
      <c r="E38" s="56">
        <v>12910339.26</v>
      </c>
      <c r="F38" s="56">
        <v>4341626.01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122735200.06</v>
      </c>
      <c r="E39" s="56">
        <v>122735200.06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122735404.01000001</v>
      </c>
      <c r="F40" s="56">
        <v>122735404.01000001</v>
      </c>
    </row>
    <row r="41" spans="1:6" x14ac:dyDescent="0.2">
      <c r="A41" s="51">
        <v>8210</v>
      </c>
      <c r="B41" s="51" t="s">
        <v>91</v>
      </c>
      <c r="C41" s="56">
        <v>471995158.94999999</v>
      </c>
      <c r="D41" s="56">
        <v>0</v>
      </c>
      <c r="E41" s="56">
        <v>0</v>
      </c>
      <c r="F41" s="56">
        <v>471995158.94999999</v>
      </c>
    </row>
    <row r="42" spans="1:6" x14ac:dyDescent="0.2">
      <c r="A42" s="51">
        <v>8220</v>
      </c>
      <c r="B42" s="51" t="s">
        <v>90</v>
      </c>
      <c r="C42" s="56">
        <v>471995158.94999999</v>
      </c>
      <c r="D42" s="56">
        <v>185607736.61000001</v>
      </c>
      <c r="E42" s="56">
        <v>269886343.32999998</v>
      </c>
      <c r="F42" s="56">
        <v>387716552.23000002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96622498.609999999</v>
      </c>
      <c r="E43" s="56">
        <v>92280872.599999994</v>
      </c>
      <c r="F43" s="56">
        <v>4341626.01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173263844.72</v>
      </c>
      <c r="E44" s="56">
        <v>160016437.03999999</v>
      </c>
      <c r="F44" s="56">
        <v>13247407.68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66689573.030000001</v>
      </c>
      <c r="E45" s="56">
        <v>66689573.030000001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66689573.030000001</v>
      </c>
      <c r="E46" s="56">
        <v>64843064.25</v>
      </c>
      <c r="F46" s="56">
        <v>1846508.78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64843064.25</v>
      </c>
      <c r="E47" s="56">
        <v>0</v>
      </c>
      <c r="F47" s="56">
        <v>64843064.25</v>
      </c>
    </row>
    <row r="48" spans="1:6" x14ac:dyDescent="0.2">
      <c r="A48" s="138"/>
    </row>
    <row r="49" spans="1:8" x14ac:dyDescent="0.2">
      <c r="A49" s="138"/>
      <c r="B49" s="42" t="s">
        <v>649</v>
      </c>
    </row>
    <row r="64" spans="1:8" x14ac:dyDescent="0.2">
      <c r="A64" s="192" t="s">
        <v>655</v>
      </c>
      <c r="B64" s="192"/>
      <c r="C64" s="192"/>
      <c r="D64" s="192" t="s">
        <v>658</v>
      </c>
      <c r="E64" s="192"/>
      <c r="F64" s="192"/>
      <c r="G64" s="192"/>
      <c r="H64" s="192"/>
    </row>
    <row r="65" spans="1:8" x14ac:dyDescent="0.2">
      <c r="A65" s="192" t="s">
        <v>656</v>
      </c>
      <c r="B65" s="192"/>
      <c r="C65" s="192"/>
      <c r="D65" s="193" t="s">
        <v>657</v>
      </c>
      <c r="E65" s="193"/>
      <c r="F65" s="193"/>
      <c r="G65" s="193"/>
      <c r="H65" s="193"/>
    </row>
    <row r="66" spans="1:8" x14ac:dyDescent="0.2">
      <c r="B66" s="162"/>
      <c r="C66" s="190"/>
      <c r="D66" s="190"/>
      <c r="E66" s="190"/>
      <c r="F66" s="190"/>
    </row>
    <row r="67" spans="1:8" ht="11.25" customHeight="1" x14ac:dyDescent="0.2">
      <c r="B67" s="162"/>
      <c r="C67" s="191"/>
      <c r="D67" s="191"/>
      <c r="E67" s="191"/>
      <c r="F67" s="191"/>
    </row>
  </sheetData>
  <sheetProtection formatCells="0" formatColumns="0" formatRows="0" insertColumns="0" insertRows="0" insertHyperlinks="0" deleteColumns="0" deleteRows="0" sort="0" autoFilter="0" pivotTables="0"/>
  <mergeCells count="9">
    <mergeCell ref="A1:F1"/>
    <mergeCell ref="A2:F2"/>
    <mergeCell ref="A3:F3"/>
    <mergeCell ref="C66:F66"/>
    <mergeCell ref="C67:F67"/>
    <mergeCell ref="A64:C64"/>
    <mergeCell ref="A65:C65"/>
    <mergeCell ref="D64:H64"/>
    <mergeCell ref="D65:H65"/>
  </mergeCells>
  <printOptions horizontalCentered="1"/>
  <pageMargins left="0" right="0" top="0.35433070866141736" bottom="0.15748031496062992" header="0.31496062992125984" footer="0.31496062992125984"/>
  <pageSetup scale="6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94" t="s">
        <v>34</v>
      </c>
      <c r="B5" s="194"/>
      <c r="C5" s="194"/>
      <c r="D5" s="194"/>
      <c r="E5" s="19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95" t="s">
        <v>36</v>
      </c>
      <c r="C10" s="195"/>
      <c r="D10" s="195"/>
      <c r="E10" s="195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95" t="s">
        <v>38</v>
      </c>
      <c r="C12" s="195"/>
      <c r="D12" s="195"/>
      <c r="E12" s="195"/>
    </row>
    <row r="13" spans="1:8" s="6" customFormat="1" ht="26.1" customHeight="1" x14ac:dyDescent="0.2">
      <c r="A13" s="122" t="s">
        <v>593</v>
      </c>
      <c r="B13" s="195" t="s">
        <v>39</v>
      </c>
      <c r="C13" s="195"/>
      <c r="D13" s="195"/>
      <c r="E13" s="19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I153"/>
  <sheetViews>
    <sheetView topLeftCell="B76" zoomScaleNormal="100" workbookViewId="0">
      <selection activeCell="J102" sqref="J102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7" t="str">
        <f>'Notas a los Edos Financieros'!A1</f>
        <v>MUNICIPIO DE ACAMBARO, GTO. 2022</v>
      </c>
      <c r="B1" s="168"/>
      <c r="C1" s="168"/>
      <c r="D1" s="168"/>
      <c r="E1" s="168"/>
      <c r="F1" s="168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67" t="s">
        <v>180</v>
      </c>
      <c r="B2" s="168"/>
      <c r="C2" s="168"/>
      <c r="D2" s="168"/>
      <c r="E2" s="168"/>
      <c r="F2" s="168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7" t="str">
        <f>'Notas a los Edos Financieros'!A3</f>
        <v>CORRESPONDIENTE DEL 01 DE ENERO DEL 2022 AL 31 DE MARZO DEL 2022</v>
      </c>
      <c r="B3" s="168"/>
      <c r="C3" s="168"/>
      <c r="D3" s="168"/>
      <c r="E3" s="168"/>
      <c r="F3" s="168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2022</v>
      </c>
      <c r="E14" s="43">
        <f>D14-1</f>
        <v>2021</v>
      </c>
      <c r="F14" s="43">
        <f>E14-1</f>
        <v>2020</v>
      </c>
      <c r="G14" s="43">
        <f>F14-1</f>
        <v>2019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53139574.759999998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23.14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45688429.789999999</v>
      </c>
      <c r="D20" s="46">
        <v>45688429.789999999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16550</v>
      </c>
      <c r="D21" s="46">
        <v>16550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10393828.57</v>
      </c>
      <c r="D27" s="46">
        <v>10393828.57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135750.25</v>
      </c>
      <c r="D28" s="46">
        <v>135750.25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459822.17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648631523.79999995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478009625.94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170621897.86000001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79209260.469999999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9970503.5899999999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2318056.7000000002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5017344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38043498.579999998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8269145.6299999999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15590711.970000001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1182277.6299999999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53985.7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1128291.93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5375086.0899999999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5375086.0899999999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8" spans="1:9" x14ac:dyDescent="0.2">
      <c r="B98" s="167" t="str">
        <f>A1</f>
        <v>MUNICIPIO DE ACAMBARO, GTO. 2022</v>
      </c>
      <c r="C98" s="168"/>
      <c r="D98" s="168"/>
      <c r="E98" s="168"/>
      <c r="F98" s="168"/>
      <c r="G98" s="168"/>
      <c r="H98" s="36" t="str">
        <f>G1</f>
        <v>Ejercicio:</v>
      </c>
      <c r="I98" s="47">
        <f>H1</f>
        <v>2022</v>
      </c>
    </row>
    <row r="99" spans="1:9" x14ac:dyDescent="0.2">
      <c r="B99" s="167" t="str">
        <f t="shared" ref="B99:B100" si="0">A2</f>
        <v>Notas de Desglose Estado de Situación Financiera</v>
      </c>
      <c r="C99" s="168"/>
      <c r="D99" s="168"/>
      <c r="E99" s="168"/>
      <c r="F99" s="168"/>
      <c r="G99" s="168"/>
      <c r="H99" s="36" t="str">
        <f t="shared" ref="H99:H100" si="1">G2</f>
        <v>Periodicidad:</v>
      </c>
      <c r="I99" s="47" t="str">
        <f t="shared" ref="I99:I100" si="2">H2</f>
        <v>Trimestral</v>
      </c>
    </row>
    <row r="100" spans="1:9" x14ac:dyDescent="0.2">
      <c r="B100" s="167" t="str">
        <f t="shared" si="0"/>
        <v>CORRESPONDIENTE DEL 01 DE ENERO DEL 2022 AL 31 DE MARZO DEL 2022</v>
      </c>
      <c r="C100" s="168"/>
      <c r="D100" s="168"/>
      <c r="E100" s="168"/>
      <c r="F100" s="168"/>
      <c r="G100" s="168"/>
      <c r="H100" s="36" t="str">
        <f t="shared" si="1"/>
        <v>Corte:</v>
      </c>
      <c r="I100" s="47">
        <f t="shared" si="2"/>
        <v>1</v>
      </c>
    </row>
    <row r="101" spans="1:9" x14ac:dyDescent="0.2">
      <c r="B101" s="40" t="s">
        <v>183</v>
      </c>
      <c r="C101" s="41"/>
      <c r="D101" s="41"/>
      <c r="E101" s="41"/>
      <c r="F101" s="41"/>
      <c r="G101" s="41"/>
      <c r="H101" s="41"/>
      <c r="I101" s="41"/>
    </row>
    <row r="103" spans="1:9" x14ac:dyDescent="0.2">
      <c r="A103" s="41" t="s">
        <v>583</v>
      </c>
      <c r="B103" s="41"/>
      <c r="C103" s="41"/>
      <c r="D103" s="41"/>
      <c r="E103" s="41"/>
      <c r="F103" s="41"/>
      <c r="G103" s="41"/>
      <c r="H103" s="41"/>
    </row>
    <row r="104" spans="1:9" x14ac:dyDescent="0.2">
      <c r="A104" s="43" t="s">
        <v>146</v>
      </c>
      <c r="B104" s="43" t="s">
        <v>143</v>
      </c>
      <c r="C104" s="43" t="s">
        <v>144</v>
      </c>
      <c r="D104" s="43" t="s">
        <v>194</v>
      </c>
      <c r="E104" s="43"/>
      <c r="F104" s="43"/>
      <c r="G104" s="43"/>
      <c r="H104" s="43"/>
    </row>
    <row r="105" spans="1:9" x14ac:dyDescent="0.2">
      <c r="A105" s="44">
        <v>1290</v>
      </c>
      <c r="B105" s="42" t="s">
        <v>250</v>
      </c>
      <c r="C105" s="46">
        <v>0</v>
      </c>
    </row>
    <row r="106" spans="1:9" x14ac:dyDescent="0.2">
      <c r="A106" s="44">
        <v>1291</v>
      </c>
      <c r="B106" s="42" t="s">
        <v>251</v>
      </c>
      <c r="C106" s="46">
        <v>0</v>
      </c>
    </row>
    <row r="107" spans="1:9" x14ac:dyDescent="0.2">
      <c r="A107" s="44">
        <v>1292</v>
      </c>
      <c r="B107" s="42" t="s">
        <v>252</v>
      </c>
      <c r="C107" s="46">
        <v>0</v>
      </c>
    </row>
    <row r="108" spans="1:9" x14ac:dyDescent="0.2">
      <c r="A108" s="44">
        <v>1293</v>
      </c>
      <c r="B108" s="42" t="s">
        <v>253</v>
      </c>
      <c r="C108" s="46">
        <v>0</v>
      </c>
    </row>
    <row r="110" spans="1:9" x14ac:dyDescent="0.2">
      <c r="A110" s="41" t="s">
        <v>584</v>
      </c>
      <c r="B110" s="41"/>
      <c r="C110" s="41"/>
      <c r="D110" s="41"/>
      <c r="E110" s="41"/>
      <c r="F110" s="41"/>
      <c r="G110" s="41"/>
      <c r="H110" s="41"/>
    </row>
    <row r="111" spans="1:9" x14ac:dyDescent="0.2">
      <c r="A111" s="43" t="s">
        <v>146</v>
      </c>
      <c r="B111" s="43" t="s">
        <v>143</v>
      </c>
      <c r="C111" s="43" t="s">
        <v>144</v>
      </c>
      <c r="D111" s="43" t="s">
        <v>190</v>
      </c>
      <c r="E111" s="43" t="s">
        <v>191</v>
      </c>
      <c r="F111" s="43" t="s">
        <v>192</v>
      </c>
      <c r="G111" s="43" t="s">
        <v>254</v>
      </c>
      <c r="H111" s="43" t="s">
        <v>255</v>
      </c>
    </row>
    <row r="112" spans="1:9" x14ac:dyDescent="0.2">
      <c r="A112" s="44">
        <v>2110</v>
      </c>
      <c r="B112" s="42" t="s">
        <v>256</v>
      </c>
      <c r="C112" s="46">
        <v>54268092.780000001</v>
      </c>
      <c r="D112" s="46">
        <v>54268092.780000001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2111</v>
      </c>
      <c r="B113" s="42" t="s">
        <v>257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2112</v>
      </c>
      <c r="B114" s="42" t="s">
        <v>258</v>
      </c>
      <c r="C114" s="46">
        <v>15224847.699999999</v>
      </c>
      <c r="D114" s="46">
        <v>15224847.699999999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2113</v>
      </c>
      <c r="B115" s="42" t="s">
        <v>259</v>
      </c>
      <c r="C115" s="46">
        <v>1149502.5</v>
      </c>
      <c r="D115" s="46">
        <v>1149502.5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2114</v>
      </c>
      <c r="B116" s="42" t="s">
        <v>260</v>
      </c>
      <c r="C116" s="46">
        <v>2545729.86</v>
      </c>
      <c r="D116" s="46">
        <v>2545729.86</v>
      </c>
      <c r="E116" s="46">
        <v>0</v>
      </c>
      <c r="F116" s="46">
        <v>0</v>
      </c>
      <c r="G116" s="46">
        <v>0</v>
      </c>
    </row>
    <row r="117" spans="1:8" x14ac:dyDescent="0.2">
      <c r="A117" s="44">
        <v>2115</v>
      </c>
      <c r="B117" s="42" t="s">
        <v>261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</row>
    <row r="118" spans="1:8" x14ac:dyDescent="0.2">
      <c r="A118" s="44">
        <v>2116</v>
      </c>
      <c r="B118" s="42" t="s">
        <v>262</v>
      </c>
      <c r="C118" s="46">
        <v>0</v>
      </c>
      <c r="D118" s="46">
        <v>0</v>
      </c>
      <c r="E118" s="46">
        <v>0</v>
      </c>
      <c r="F118" s="46">
        <v>0</v>
      </c>
      <c r="G118" s="46">
        <v>0</v>
      </c>
    </row>
    <row r="119" spans="1:8" x14ac:dyDescent="0.2">
      <c r="A119" s="44">
        <v>2117</v>
      </c>
      <c r="B119" s="42" t="s">
        <v>263</v>
      </c>
      <c r="C119" s="46">
        <v>2125323.31</v>
      </c>
      <c r="D119" s="46">
        <v>2125323.31</v>
      </c>
      <c r="E119" s="46">
        <v>0</v>
      </c>
      <c r="F119" s="46">
        <v>0</v>
      </c>
      <c r="G119" s="46">
        <v>0</v>
      </c>
    </row>
    <row r="120" spans="1:8" x14ac:dyDescent="0.2">
      <c r="A120" s="44">
        <v>2118</v>
      </c>
      <c r="B120" s="42" t="s">
        <v>264</v>
      </c>
      <c r="C120" s="46">
        <v>0</v>
      </c>
      <c r="D120" s="46">
        <v>0</v>
      </c>
      <c r="E120" s="46">
        <v>0</v>
      </c>
      <c r="F120" s="46">
        <v>0</v>
      </c>
      <c r="G120" s="46">
        <v>0</v>
      </c>
    </row>
    <row r="121" spans="1:8" x14ac:dyDescent="0.2">
      <c r="A121" s="44">
        <v>2119</v>
      </c>
      <c r="B121" s="42" t="s">
        <v>265</v>
      </c>
      <c r="C121" s="46">
        <v>33222689.41</v>
      </c>
      <c r="D121" s="46">
        <v>33222689.41</v>
      </c>
      <c r="E121" s="46">
        <v>0</v>
      </c>
      <c r="F121" s="46">
        <v>0</v>
      </c>
      <c r="G121" s="46">
        <v>0</v>
      </c>
    </row>
    <row r="122" spans="1:8" x14ac:dyDescent="0.2">
      <c r="A122" s="44">
        <v>2120</v>
      </c>
      <c r="B122" s="42" t="s">
        <v>266</v>
      </c>
      <c r="C122" s="46">
        <v>0</v>
      </c>
      <c r="D122" s="46">
        <v>0</v>
      </c>
      <c r="E122" s="46">
        <v>0</v>
      </c>
      <c r="F122" s="46">
        <v>0</v>
      </c>
      <c r="G122" s="46">
        <v>0</v>
      </c>
    </row>
    <row r="123" spans="1:8" x14ac:dyDescent="0.2">
      <c r="A123" s="44">
        <v>2121</v>
      </c>
      <c r="B123" s="42" t="s">
        <v>267</v>
      </c>
      <c r="C123" s="46">
        <v>0</v>
      </c>
      <c r="D123" s="46">
        <v>0</v>
      </c>
      <c r="E123" s="46">
        <v>0</v>
      </c>
      <c r="F123" s="46">
        <v>0</v>
      </c>
      <c r="G123" s="46">
        <v>0</v>
      </c>
    </row>
    <row r="124" spans="1:8" x14ac:dyDescent="0.2">
      <c r="A124" s="44">
        <v>2122</v>
      </c>
      <c r="B124" s="42" t="s">
        <v>268</v>
      </c>
      <c r="C124" s="46">
        <v>0</v>
      </c>
      <c r="D124" s="46">
        <v>0</v>
      </c>
      <c r="E124" s="46">
        <v>0</v>
      </c>
      <c r="F124" s="46">
        <v>0</v>
      </c>
      <c r="G124" s="46">
        <v>0</v>
      </c>
    </row>
    <row r="125" spans="1:8" x14ac:dyDescent="0.2">
      <c r="A125" s="44">
        <v>2129</v>
      </c>
      <c r="B125" s="42" t="s">
        <v>269</v>
      </c>
      <c r="C125" s="46">
        <v>0</v>
      </c>
      <c r="D125" s="46">
        <v>0</v>
      </c>
      <c r="E125" s="46">
        <v>0</v>
      </c>
      <c r="F125" s="46">
        <v>0</v>
      </c>
      <c r="G125" s="46">
        <v>0</v>
      </c>
    </row>
    <row r="127" spans="1:8" x14ac:dyDescent="0.2">
      <c r="A127" s="41" t="s">
        <v>585</v>
      </c>
      <c r="B127" s="41"/>
      <c r="C127" s="41"/>
      <c r="D127" s="41"/>
      <c r="E127" s="41"/>
      <c r="F127" s="41"/>
      <c r="G127" s="41"/>
      <c r="H127" s="41"/>
    </row>
    <row r="128" spans="1:8" x14ac:dyDescent="0.2">
      <c r="A128" s="43" t="s">
        <v>146</v>
      </c>
      <c r="B128" s="43" t="s">
        <v>143</v>
      </c>
      <c r="C128" s="43" t="s">
        <v>144</v>
      </c>
      <c r="D128" s="43" t="s">
        <v>147</v>
      </c>
      <c r="E128" s="43" t="s">
        <v>194</v>
      </c>
      <c r="F128" s="43"/>
      <c r="G128" s="43"/>
      <c r="H128" s="43"/>
    </row>
    <row r="129" spans="1:8" x14ac:dyDescent="0.2">
      <c r="A129" s="44">
        <v>2160</v>
      </c>
      <c r="B129" s="42" t="s">
        <v>270</v>
      </c>
      <c r="C129" s="46">
        <v>0</v>
      </c>
    </row>
    <row r="130" spans="1:8" x14ac:dyDescent="0.2">
      <c r="A130" s="44">
        <v>2161</v>
      </c>
      <c r="B130" s="42" t="s">
        <v>271</v>
      </c>
      <c r="C130" s="46">
        <v>0</v>
      </c>
    </row>
    <row r="131" spans="1:8" x14ac:dyDescent="0.2">
      <c r="A131" s="44">
        <v>2162</v>
      </c>
      <c r="B131" s="42" t="s">
        <v>272</v>
      </c>
      <c r="C131" s="46">
        <v>0</v>
      </c>
    </row>
    <row r="132" spans="1:8" x14ac:dyDescent="0.2">
      <c r="A132" s="44">
        <v>2163</v>
      </c>
      <c r="B132" s="42" t="s">
        <v>273</v>
      </c>
      <c r="C132" s="46">
        <v>0</v>
      </c>
    </row>
    <row r="133" spans="1:8" x14ac:dyDescent="0.2">
      <c r="A133" s="44">
        <v>2164</v>
      </c>
      <c r="B133" s="42" t="s">
        <v>274</v>
      </c>
      <c r="C133" s="46">
        <v>0</v>
      </c>
    </row>
    <row r="134" spans="1:8" x14ac:dyDescent="0.2">
      <c r="A134" s="44">
        <v>2165</v>
      </c>
      <c r="B134" s="42" t="s">
        <v>275</v>
      </c>
      <c r="C134" s="46">
        <v>0</v>
      </c>
    </row>
    <row r="135" spans="1:8" x14ac:dyDescent="0.2">
      <c r="A135" s="44">
        <v>2166</v>
      </c>
      <c r="B135" s="42" t="s">
        <v>276</v>
      </c>
      <c r="C135" s="46">
        <v>0</v>
      </c>
    </row>
    <row r="136" spans="1:8" x14ac:dyDescent="0.2">
      <c r="A136" s="44">
        <v>2250</v>
      </c>
      <c r="B136" s="42" t="s">
        <v>277</v>
      </c>
      <c r="C136" s="46">
        <v>0</v>
      </c>
    </row>
    <row r="137" spans="1:8" x14ac:dyDescent="0.2">
      <c r="A137" s="44">
        <v>2251</v>
      </c>
      <c r="B137" s="42" t="s">
        <v>278</v>
      </c>
      <c r="C137" s="46">
        <v>0</v>
      </c>
    </row>
    <row r="138" spans="1:8" x14ac:dyDescent="0.2">
      <c r="A138" s="44">
        <v>2252</v>
      </c>
      <c r="B138" s="42" t="s">
        <v>279</v>
      </c>
      <c r="C138" s="46">
        <v>0</v>
      </c>
    </row>
    <row r="139" spans="1:8" x14ac:dyDescent="0.2">
      <c r="A139" s="44">
        <v>2253</v>
      </c>
      <c r="B139" s="42" t="s">
        <v>280</v>
      </c>
      <c r="C139" s="46">
        <v>0</v>
      </c>
    </row>
    <row r="140" spans="1:8" x14ac:dyDescent="0.2">
      <c r="A140" s="44">
        <v>2254</v>
      </c>
      <c r="B140" s="42" t="s">
        <v>281</v>
      </c>
      <c r="C140" s="46">
        <v>0</v>
      </c>
    </row>
    <row r="141" spans="1:8" x14ac:dyDescent="0.2">
      <c r="A141" s="44">
        <v>2255</v>
      </c>
      <c r="B141" s="42" t="s">
        <v>282</v>
      </c>
      <c r="C141" s="46">
        <v>0</v>
      </c>
    </row>
    <row r="142" spans="1:8" x14ac:dyDescent="0.2">
      <c r="A142" s="44">
        <v>2256</v>
      </c>
      <c r="B142" s="42" t="s">
        <v>283</v>
      </c>
      <c r="C142" s="46">
        <v>0</v>
      </c>
    </row>
    <row r="144" spans="1:8" x14ac:dyDescent="0.2">
      <c r="A144" s="41" t="s">
        <v>586</v>
      </c>
      <c r="B144" s="41"/>
      <c r="C144" s="41"/>
      <c r="D144" s="41"/>
      <c r="E144" s="41"/>
      <c r="F144" s="41"/>
      <c r="G144" s="41"/>
      <c r="H144" s="41"/>
    </row>
    <row r="145" spans="1:8" x14ac:dyDescent="0.2">
      <c r="A145" s="45" t="s">
        <v>146</v>
      </c>
      <c r="B145" s="45" t="s">
        <v>143</v>
      </c>
      <c r="C145" s="45" t="s">
        <v>144</v>
      </c>
      <c r="D145" s="45" t="s">
        <v>147</v>
      </c>
      <c r="E145" s="45" t="s">
        <v>194</v>
      </c>
      <c r="F145" s="45"/>
      <c r="G145" s="45"/>
      <c r="H145" s="45"/>
    </row>
    <row r="146" spans="1:8" x14ac:dyDescent="0.2">
      <c r="A146" s="44">
        <v>2159</v>
      </c>
      <c r="B146" s="42" t="s">
        <v>284</v>
      </c>
      <c r="C146" s="46">
        <v>0</v>
      </c>
    </row>
    <row r="147" spans="1:8" x14ac:dyDescent="0.2">
      <c r="A147" s="44">
        <v>2199</v>
      </c>
      <c r="B147" s="42" t="s">
        <v>285</v>
      </c>
      <c r="C147" s="46">
        <v>0</v>
      </c>
    </row>
    <row r="148" spans="1:8" x14ac:dyDescent="0.2">
      <c r="A148" s="44">
        <v>2240</v>
      </c>
      <c r="B148" s="42" t="s">
        <v>286</v>
      </c>
      <c r="C148" s="46">
        <v>0</v>
      </c>
    </row>
    <row r="149" spans="1:8" x14ac:dyDescent="0.2">
      <c r="A149" s="44">
        <v>2241</v>
      </c>
      <c r="B149" s="42" t="s">
        <v>287</v>
      </c>
      <c r="C149" s="46">
        <v>0</v>
      </c>
    </row>
    <row r="150" spans="1:8" x14ac:dyDescent="0.2">
      <c r="A150" s="44">
        <v>2242</v>
      </c>
      <c r="B150" s="42" t="s">
        <v>288</v>
      </c>
      <c r="C150" s="46">
        <v>0</v>
      </c>
    </row>
    <row r="151" spans="1:8" x14ac:dyDescent="0.2">
      <c r="A151" s="44">
        <v>2249</v>
      </c>
      <c r="B151" s="42" t="s">
        <v>289</v>
      </c>
      <c r="C151" s="46">
        <v>0</v>
      </c>
    </row>
    <row r="153" spans="1:8" x14ac:dyDescent="0.2">
      <c r="B153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100:G100"/>
    <mergeCell ref="A1:F1"/>
    <mergeCell ref="A2:F2"/>
    <mergeCell ref="A3:F3"/>
    <mergeCell ref="B98:G98"/>
    <mergeCell ref="B99:G99"/>
  </mergeCells>
  <printOptions horizontalCentered="1"/>
  <pageMargins left="0" right="0" top="0.74803149606299213" bottom="0.74803149606299213" header="0.31496062992125984" footer="0.31496062992125984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5" sqref="B25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69" orientation="portrait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46"/>
  <sheetViews>
    <sheetView topLeftCell="A150" zoomScaleNormal="100" workbookViewId="0">
      <selection activeCell="D184" sqref="D184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64" t="str">
        <f>ESF!A1</f>
        <v>MUNICIPIO DE ACAMBARO, GTO. 2022</v>
      </c>
      <c r="B1" s="164"/>
      <c r="C1" s="164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64" t="s">
        <v>290</v>
      </c>
      <c r="B2" s="164"/>
      <c r="C2" s="164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64" t="str">
        <f>ESF!A3</f>
        <v>CORRESPONDIENTE DEL 01 DE ENERO DEL 2022 AL 31 DE MARZO DEL 2022</v>
      </c>
      <c r="B3" s="164"/>
      <c r="C3" s="164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30588007.989999998</v>
      </c>
      <c r="D8" s="70"/>
      <c r="E8" s="68"/>
    </row>
    <row r="9" spans="1:5" x14ac:dyDescent="0.2">
      <c r="A9" s="69">
        <v>4110</v>
      </c>
      <c r="B9" s="70" t="s">
        <v>293</v>
      </c>
      <c r="C9" s="73">
        <v>22373376.300000001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13487.96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22147618.489999998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212269.85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2884126.33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2884126.33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2888020.2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107525.35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2102255.48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1652222.85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450032.63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92296436.430000007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92296436.430000007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48206426.359999999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44090010.07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8"/>
      <c r="B71" s="68"/>
      <c r="C71" s="68"/>
      <c r="D71" s="68"/>
      <c r="E71" s="68"/>
    </row>
    <row r="72" spans="1:5" x14ac:dyDescent="0.2">
      <c r="A72" s="68"/>
      <c r="B72" s="68"/>
      <c r="C72" s="68"/>
      <c r="D72" s="68"/>
      <c r="E72" s="68"/>
    </row>
    <row r="73" spans="1:5" x14ac:dyDescent="0.2">
      <c r="A73" s="68"/>
      <c r="B73" s="68"/>
      <c r="C73" s="68"/>
      <c r="D73" s="68"/>
      <c r="E73" s="68"/>
    </row>
    <row r="74" spans="1:5" x14ac:dyDescent="0.2">
      <c r="A74" s="68"/>
      <c r="B74" s="68"/>
      <c r="C74" s="68"/>
      <c r="D74" s="68"/>
      <c r="E74" s="68"/>
    </row>
    <row r="75" spans="1:5" x14ac:dyDescent="0.2">
      <c r="A75" s="68"/>
      <c r="B75" s="68"/>
      <c r="C75" s="68"/>
      <c r="D75" s="68"/>
      <c r="E75" s="68"/>
    </row>
    <row r="76" spans="1:5" x14ac:dyDescent="0.2">
      <c r="A76" s="68"/>
      <c r="B76" s="68"/>
      <c r="C76" s="68"/>
      <c r="D76" s="68"/>
      <c r="E76" s="68"/>
    </row>
    <row r="77" spans="1:5" x14ac:dyDescent="0.2">
      <c r="A77" s="68"/>
      <c r="B77" s="68"/>
      <c r="C77" s="68"/>
      <c r="D77" s="68"/>
      <c r="E77" s="68"/>
    </row>
    <row r="78" spans="1:5" x14ac:dyDescent="0.2">
      <c r="A78" s="68"/>
      <c r="B78" s="68"/>
      <c r="C78" s="68"/>
      <c r="D78" s="68"/>
      <c r="E78" s="68"/>
    </row>
    <row r="79" spans="1:5" x14ac:dyDescent="0.2">
      <c r="A79" s="68"/>
      <c r="B79" s="68"/>
      <c r="C79" s="68"/>
      <c r="D79" s="68"/>
      <c r="E79" s="68"/>
    </row>
    <row r="80" spans="1:5" x14ac:dyDescent="0.2">
      <c r="A80" s="68"/>
      <c r="B80" s="68"/>
      <c r="C80" s="68"/>
      <c r="D80" s="68"/>
      <c r="E80" s="68"/>
    </row>
    <row r="81" spans="1:5" x14ac:dyDescent="0.2">
      <c r="A81" s="68"/>
      <c r="B81" s="68"/>
      <c r="C81" s="68"/>
      <c r="D81" s="68"/>
      <c r="E81" s="68"/>
    </row>
    <row r="82" spans="1:5" x14ac:dyDescent="0.2">
      <c r="A82" s="164" t="str">
        <f>A1</f>
        <v>MUNICIPIO DE ACAMBARO, GTO. 2022</v>
      </c>
      <c r="B82" s="164"/>
      <c r="C82" s="164"/>
      <c r="D82" s="36" t="str">
        <f>D1</f>
        <v>Ejercicio:</v>
      </c>
      <c r="E82" s="47">
        <f>E1</f>
        <v>2022</v>
      </c>
    </row>
    <row r="83" spans="1:5" x14ac:dyDescent="0.2">
      <c r="A83" s="164" t="str">
        <f t="shared" ref="A83:A84" si="0">A2</f>
        <v>Notas de Desglose Estado de Actividades</v>
      </c>
      <c r="B83" s="164"/>
      <c r="C83" s="164"/>
      <c r="D83" s="36" t="str">
        <f t="shared" ref="D83:E84" si="1">D2</f>
        <v>Periodicidad:</v>
      </c>
      <c r="E83" s="47" t="str">
        <f t="shared" si="1"/>
        <v>Trimestral</v>
      </c>
    </row>
    <row r="84" spans="1:5" x14ac:dyDescent="0.2">
      <c r="A84" s="164" t="str">
        <f t="shared" si="0"/>
        <v>CORRESPONDIENTE DEL 01 DE ENERO DEL 2022 AL 31 DE MARZO DEL 2022</v>
      </c>
      <c r="B84" s="164"/>
      <c r="C84" s="164"/>
      <c r="D84" s="36" t="str">
        <f t="shared" si="1"/>
        <v>Corte:</v>
      </c>
      <c r="E84" s="47">
        <f t="shared" si="1"/>
        <v>1</v>
      </c>
    </row>
    <row r="85" spans="1:5" x14ac:dyDescent="0.2">
      <c r="A85" s="40" t="s">
        <v>183</v>
      </c>
      <c r="B85" s="41"/>
      <c r="C85" s="41"/>
      <c r="D85" s="41"/>
      <c r="E85" s="41"/>
    </row>
    <row r="86" spans="1:5" x14ac:dyDescent="0.2">
      <c r="A86" s="68"/>
      <c r="B86" s="68"/>
      <c r="C86" s="68"/>
      <c r="D86" s="68"/>
      <c r="E86" s="68"/>
    </row>
    <row r="87" spans="1:5" x14ac:dyDescent="0.2">
      <c r="A87" s="66" t="s">
        <v>599</v>
      </c>
      <c r="B87" s="66"/>
      <c r="C87" s="66"/>
      <c r="D87" s="66"/>
      <c r="E87" s="66"/>
    </row>
    <row r="88" spans="1:5" x14ac:dyDescent="0.2">
      <c r="A88" s="67" t="s">
        <v>146</v>
      </c>
      <c r="B88" s="67" t="s">
        <v>143</v>
      </c>
      <c r="C88" s="67" t="s">
        <v>144</v>
      </c>
      <c r="D88" s="67" t="s">
        <v>147</v>
      </c>
      <c r="E88" s="67" t="s">
        <v>194</v>
      </c>
    </row>
    <row r="89" spans="1:5" x14ac:dyDescent="0.2">
      <c r="A89" s="72">
        <v>4300</v>
      </c>
      <c r="B89" s="70" t="s">
        <v>329</v>
      </c>
      <c r="C89" s="73">
        <v>190984.59</v>
      </c>
      <c r="D89" s="70"/>
      <c r="E89" s="70"/>
    </row>
    <row r="90" spans="1:5" x14ac:dyDescent="0.2">
      <c r="A90" s="72">
        <v>4310</v>
      </c>
      <c r="B90" s="70" t="s">
        <v>330</v>
      </c>
      <c r="C90" s="73">
        <v>0</v>
      </c>
      <c r="D90" s="70"/>
      <c r="E90" s="70"/>
    </row>
    <row r="91" spans="1:5" x14ac:dyDescent="0.2">
      <c r="A91" s="72">
        <v>4311</v>
      </c>
      <c r="B91" s="70" t="s">
        <v>508</v>
      </c>
      <c r="C91" s="73">
        <v>0</v>
      </c>
      <c r="D91" s="70"/>
      <c r="E91" s="70"/>
    </row>
    <row r="92" spans="1:5" x14ac:dyDescent="0.2">
      <c r="A92" s="72">
        <v>4319</v>
      </c>
      <c r="B92" s="70" t="s">
        <v>331</v>
      </c>
      <c r="C92" s="73">
        <v>190984.59</v>
      </c>
      <c r="D92" s="70"/>
      <c r="E92" s="70"/>
    </row>
    <row r="93" spans="1:5" x14ac:dyDescent="0.2">
      <c r="A93" s="72">
        <v>4320</v>
      </c>
      <c r="B93" s="70" t="s">
        <v>332</v>
      </c>
      <c r="C93" s="73">
        <v>0</v>
      </c>
      <c r="D93" s="70"/>
      <c r="E93" s="70"/>
    </row>
    <row r="94" spans="1:5" x14ac:dyDescent="0.2">
      <c r="A94" s="72">
        <v>4321</v>
      </c>
      <c r="B94" s="70" t="s">
        <v>333</v>
      </c>
      <c r="C94" s="73">
        <v>0</v>
      </c>
      <c r="D94" s="70"/>
      <c r="E94" s="70"/>
    </row>
    <row r="95" spans="1:5" x14ac:dyDescent="0.2">
      <c r="A95" s="72">
        <v>4322</v>
      </c>
      <c r="B95" s="70" t="s">
        <v>334</v>
      </c>
      <c r="C95" s="73">
        <v>0</v>
      </c>
      <c r="D95" s="70"/>
      <c r="E95" s="70"/>
    </row>
    <row r="96" spans="1:5" x14ac:dyDescent="0.2">
      <c r="A96" s="72">
        <v>4323</v>
      </c>
      <c r="B96" s="70" t="s">
        <v>335</v>
      </c>
      <c r="C96" s="73">
        <v>0</v>
      </c>
      <c r="D96" s="70"/>
      <c r="E96" s="70"/>
    </row>
    <row r="97" spans="1:5" x14ac:dyDescent="0.2">
      <c r="A97" s="72">
        <v>4324</v>
      </c>
      <c r="B97" s="70" t="s">
        <v>336</v>
      </c>
      <c r="C97" s="73">
        <v>0</v>
      </c>
      <c r="D97" s="70"/>
      <c r="E97" s="70"/>
    </row>
    <row r="98" spans="1:5" x14ac:dyDescent="0.2">
      <c r="A98" s="72">
        <v>4325</v>
      </c>
      <c r="B98" s="70" t="s">
        <v>337</v>
      </c>
      <c r="C98" s="73">
        <v>0</v>
      </c>
      <c r="D98" s="70"/>
      <c r="E98" s="70"/>
    </row>
    <row r="99" spans="1:5" x14ac:dyDescent="0.2">
      <c r="A99" s="72">
        <v>4330</v>
      </c>
      <c r="B99" s="70" t="s">
        <v>338</v>
      </c>
      <c r="C99" s="73">
        <v>0</v>
      </c>
      <c r="D99" s="70"/>
      <c r="E99" s="70"/>
    </row>
    <row r="100" spans="1:5" x14ac:dyDescent="0.2">
      <c r="A100" s="72">
        <v>4331</v>
      </c>
      <c r="B100" s="70" t="s">
        <v>338</v>
      </c>
      <c r="C100" s="73">
        <v>0</v>
      </c>
      <c r="D100" s="70"/>
      <c r="E100" s="70"/>
    </row>
    <row r="101" spans="1:5" x14ac:dyDescent="0.2">
      <c r="A101" s="72">
        <v>4340</v>
      </c>
      <c r="B101" s="70" t="s">
        <v>339</v>
      </c>
      <c r="C101" s="73">
        <v>0</v>
      </c>
      <c r="D101" s="70"/>
      <c r="E101" s="70"/>
    </row>
    <row r="102" spans="1:5" x14ac:dyDescent="0.2">
      <c r="A102" s="72">
        <v>4341</v>
      </c>
      <c r="B102" s="70" t="s">
        <v>339</v>
      </c>
      <c r="C102" s="73">
        <v>0</v>
      </c>
      <c r="D102" s="70"/>
      <c r="E102" s="70"/>
    </row>
    <row r="103" spans="1:5" x14ac:dyDescent="0.2">
      <c r="A103" s="72">
        <v>4390</v>
      </c>
      <c r="B103" s="70" t="s">
        <v>340</v>
      </c>
      <c r="C103" s="73">
        <v>0</v>
      </c>
      <c r="D103" s="70"/>
      <c r="E103" s="70"/>
    </row>
    <row r="104" spans="1:5" x14ac:dyDescent="0.2">
      <c r="A104" s="72">
        <v>4392</v>
      </c>
      <c r="B104" s="70" t="s">
        <v>341</v>
      </c>
      <c r="C104" s="73">
        <v>0</v>
      </c>
      <c r="D104" s="70"/>
      <c r="E104" s="70"/>
    </row>
    <row r="105" spans="1:5" x14ac:dyDescent="0.2">
      <c r="A105" s="72">
        <v>4393</v>
      </c>
      <c r="B105" s="70" t="s">
        <v>509</v>
      </c>
      <c r="C105" s="73">
        <v>0</v>
      </c>
      <c r="D105" s="70"/>
      <c r="E105" s="70"/>
    </row>
    <row r="106" spans="1:5" x14ac:dyDescent="0.2">
      <c r="A106" s="72">
        <v>4394</v>
      </c>
      <c r="B106" s="70" t="s">
        <v>342</v>
      </c>
      <c r="C106" s="73">
        <v>0</v>
      </c>
      <c r="D106" s="70"/>
      <c r="E106" s="70"/>
    </row>
    <row r="107" spans="1:5" x14ac:dyDescent="0.2">
      <c r="A107" s="72">
        <v>4395</v>
      </c>
      <c r="B107" s="70" t="s">
        <v>343</v>
      </c>
      <c r="C107" s="73">
        <v>0</v>
      </c>
      <c r="D107" s="70"/>
      <c r="E107" s="70"/>
    </row>
    <row r="108" spans="1:5" x14ac:dyDescent="0.2">
      <c r="A108" s="72">
        <v>4396</v>
      </c>
      <c r="B108" s="70" t="s">
        <v>344</v>
      </c>
      <c r="C108" s="73">
        <v>0</v>
      </c>
      <c r="D108" s="70"/>
      <c r="E108" s="70"/>
    </row>
    <row r="109" spans="1:5" x14ac:dyDescent="0.2">
      <c r="A109" s="72">
        <v>4397</v>
      </c>
      <c r="B109" s="70" t="s">
        <v>510</v>
      </c>
      <c r="C109" s="73">
        <v>0</v>
      </c>
      <c r="D109" s="70"/>
      <c r="E109" s="70"/>
    </row>
    <row r="110" spans="1:5" x14ac:dyDescent="0.2">
      <c r="A110" s="72">
        <v>4399</v>
      </c>
      <c r="B110" s="70" t="s">
        <v>340</v>
      </c>
      <c r="C110" s="73">
        <v>0</v>
      </c>
      <c r="D110" s="70"/>
      <c r="E110" s="70"/>
    </row>
    <row r="111" spans="1:5" x14ac:dyDescent="0.2">
      <c r="A111" s="68"/>
      <c r="B111" s="68"/>
      <c r="C111" s="68"/>
      <c r="D111" s="68"/>
      <c r="E111" s="68"/>
    </row>
    <row r="112" spans="1:5" x14ac:dyDescent="0.2">
      <c r="A112" s="66" t="s">
        <v>568</v>
      </c>
      <c r="B112" s="66"/>
      <c r="C112" s="66"/>
      <c r="D112" s="66"/>
      <c r="E112" s="66"/>
    </row>
    <row r="113" spans="1:5" x14ac:dyDescent="0.2">
      <c r="A113" s="67" t="s">
        <v>146</v>
      </c>
      <c r="B113" s="67" t="s">
        <v>143</v>
      </c>
      <c r="C113" s="67" t="s">
        <v>144</v>
      </c>
      <c r="D113" s="67" t="s">
        <v>345</v>
      </c>
      <c r="E113" s="67" t="s">
        <v>194</v>
      </c>
    </row>
    <row r="114" spans="1:5" x14ac:dyDescent="0.2">
      <c r="A114" s="72">
        <v>5000</v>
      </c>
      <c r="B114" s="70" t="s">
        <v>346</v>
      </c>
      <c r="C114" s="73">
        <v>74810687.590000004</v>
      </c>
      <c r="D114" s="74">
        <f>C114/C114</f>
        <v>1</v>
      </c>
      <c r="E114" s="70"/>
    </row>
    <row r="115" spans="1:5" x14ac:dyDescent="0.2">
      <c r="A115" s="72">
        <v>5100</v>
      </c>
      <c r="B115" s="70" t="s">
        <v>347</v>
      </c>
      <c r="C115" s="73">
        <v>46417041.869999997</v>
      </c>
      <c r="D115" s="74">
        <f>C115/$C$115</f>
        <v>1</v>
      </c>
      <c r="E115" s="70"/>
    </row>
    <row r="116" spans="1:5" x14ac:dyDescent="0.2">
      <c r="A116" s="72">
        <v>5110</v>
      </c>
      <c r="B116" s="70" t="s">
        <v>348</v>
      </c>
      <c r="C116" s="73">
        <v>37189196.990000002</v>
      </c>
      <c r="D116" s="74">
        <f t="shared" ref="D116:D187" si="2">C116/$C$115</f>
        <v>0.80119704944049686</v>
      </c>
      <c r="E116" s="70"/>
    </row>
    <row r="117" spans="1:5" x14ac:dyDescent="0.2">
      <c r="A117" s="72">
        <v>5111</v>
      </c>
      <c r="B117" s="70" t="s">
        <v>349</v>
      </c>
      <c r="C117" s="73">
        <v>20793870.219999999</v>
      </c>
      <c r="D117" s="74">
        <f t="shared" si="2"/>
        <v>0.44797922018032299</v>
      </c>
      <c r="E117" s="70"/>
    </row>
    <row r="118" spans="1:5" x14ac:dyDescent="0.2">
      <c r="A118" s="72">
        <v>5112</v>
      </c>
      <c r="B118" s="70" t="s">
        <v>350</v>
      </c>
      <c r="C118" s="73">
        <v>694422.61</v>
      </c>
      <c r="D118" s="74">
        <f t="shared" si="2"/>
        <v>1.4960509804671876E-2</v>
      </c>
      <c r="E118" s="70"/>
    </row>
    <row r="119" spans="1:5" x14ac:dyDescent="0.2">
      <c r="A119" s="72">
        <v>5113</v>
      </c>
      <c r="B119" s="70" t="s">
        <v>351</v>
      </c>
      <c r="C119" s="73">
        <v>315360.81</v>
      </c>
      <c r="D119" s="74">
        <f t="shared" si="2"/>
        <v>6.7940738421726574E-3</v>
      </c>
      <c r="E119" s="70"/>
    </row>
    <row r="120" spans="1:5" x14ac:dyDescent="0.2">
      <c r="A120" s="72">
        <v>5114</v>
      </c>
      <c r="B120" s="70" t="s">
        <v>352</v>
      </c>
      <c r="C120" s="73">
        <v>9243155.7899999991</v>
      </c>
      <c r="D120" s="74">
        <f t="shared" si="2"/>
        <v>0.19913280591829322</v>
      </c>
      <c r="E120" s="70"/>
    </row>
    <row r="121" spans="1:5" x14ac:dyDescent="0.2">
      <c r="A121" s="72">
        <v>5115</v>
      </c>
      <c r="B121" s="70" t="s">
        <v>353</v>
      </c>
      <c r="C121" s="73">
        <v>5223844.5599999996</v>
      </c>
      <c r="D121" s="74">
        <f t="shared" si="2"/>
        <v>0.11254152245699754</v>
      </c>
      <c r="E121" s="70"/>
    </row>
    <row r="122" spans="1:5" x14ac:dyDescent="0.2">
      <c r="A122" s="72">
        <v>5116</v>
      </c>
      <c r="B122" s="70" t="s">
        <v>354</v>
      </c>
      <c r="C122" s="73">
        <v>0</v>
      </c>
      <c r="D122" s="74">
        <f t="shared" si="2"/>
        <v>0</v>
      </c>
      <c r="E122" s="70"/>
    </row>
    <row r="123" spans="1:5" x14ac:dyDescent="0.2">
      <c r="A123" s="72">
        <v>5120</v>
      </c>
      <c r="B123" s="70" t="s">
        <v>355</v>
      </c>
      <c r="C123" s="73">
        <v>2315954.27</v>
      </c>
      <c r="D123" s="74">
        <f t="shared" si="2"/>
        <v>4.9894482213801619E-2</v>
      </c>
      <c r="E123" s="70"/>
    </row>
    <row r="124" spans="1:5" x14ac:dyDescent="0.2">
      <c r="A124" s="72">
        <v>5121</v>
      </c>
      <c r="B124" s="70" t="s">
        <v>356</v>
      </c>
      <c r="C124" s="73">
        <v>461718.03</v>
      </c>
      <c r="D124" s="74">
        <f t="shared" si="2"/>
        <v>9.9471662001454474E-3</v>
      </c>
      <c r="E124" s="70"/>
    </row>
    <row r="125" spans="1:5" x14ac:dyDescent="0.2">
      <c r="A125" s="72">
        <v>5122</v>
      </c>
      <c r="B125" s="70" t="s">
        <v>357</v>
      </c>
      <c r="C125" s="73">
        <v>73490.399999999994</v>
      </c>
      <c r="D125" s="74">
        <f t="shared" si="2"/>
        <v>1.5832633239710584E-3</v>
      </c>
      <c r="E125" s="70"/>
    </row>
    <row r="126" spans="1:5" x14ac:dyDescent="0.2">
      <c r="A126" s="72">
        <v>5123</v>
      </c>
      <c r="B126" s="70" t="s">
        <v>358</v>
      </c>
      <c r="C126" s="73">
        <v>0</v>
      </c>
      <c r="D126" s="74">
        <f t="shared" si="2"/>
        <v>0</v>
      </c>
      <c r="E126" s="70"/>
    </row>
    <row r="127" spans="1:5" x14ac:dyDescent="0.2">
      <c r="A127" s="72">
        <v>5124</v>
      </c>
      <c r="B127" s="70" t="s">
        <v>359</v>
      </c>
      <c r="C127" s="73">
        <v>51116.66</v>
      </c>
      <c r="D127" s="74">
        <f t="shared" si="2"/>
        <v>1.1012476870706713E-3</v>
      </c>
      <c r="E127" s="70"/>
    </row>
    <row r="128" spans="1:5" x14ac:dyDescent="0.2">
      <c r="A128" s="72">
        <v>5125</v>
      </c>
      <c r="B128" s="70" t="s">
        <v>360</v>
      </c>
      <c r="C128" s="73">
        <v>0</v>
      </c>
      <c r="D128" s="74">
        <f t="shared" si="2"/>
        <v>0</v>
      </c>
      <c r="E128" s="70"/>
    </row>
    <row r="129" spans="1:5" x14ac:dyDescent="0.2">
      <c r="A129" s="72">
        <v>5126</v>
      </c>
      <c r="B129" s="70" t="s">
        <v>361</v>
      </c>
      <c r="C129" s="73">
        <v>1454112.41</v>
      </c>
      <c r="D129" s="74">
        <f t="shared" si="2"/>
        <v>3.1327123647226937E-2</v>
      </c>
      <c r="E129" s="70"/>
    </row>
    <row r="130" spans="1:5" x14ac:dyDescent="0.2">
      <c r="A130" s="72">
        <v>5127</v>
      </c>
      <c r="B130" s="70" t="s">
        <v>362</v>
      </c>
      <c r="C130" s="73">
        <v>38228</v>
      </c>
      <c r="D130" s="74">
        <f t="shared" si="2"/>
        <v>8.235768256638368E-4</v>
      </c>
      <c r="E130" s="70"/>
    </row>
    <row r="131" spans="1:5" x14ac:dyDescent="0.2">
      <c r="A131" s="72">
        <v>5128</v>
      </c>
      <c r="B131" s="70" t="s">
        <v>363</v>
      </c>
      <c r="C131" s="73">
        <v>0</v>
      </c>
      <c r="D131" s="74">
        <f t="shared" si="2"/>
        <v>0</v>
      </c>
      <c r="E131" s="70"/>
    </row>
    <row r="132" spans="1:5" x14ac:dyDescent="0.2">
      <c r="A132" s="72">
        <v>5129</v>
      </c>
      <c r="B132" s="70" t="s">
        <v>364</v>
      </c>
      <c r="C132" s="73">
        <v>237288.77</v>
      </c>
      <c r="D132" s="74">
        <f t="shared" si="2"/>
        <v>5.1121045297236644E-3</v>
      </c>
      <c r="E132" s="70"/>
    </row>
    <row r="133" spans="1:5" x14ac:dyDescent="0.2">
      <c r="A133" s="72">
        <v>5130</v>
      </c>
      <c r="B133" s="70" t="s">
        <v>365</v>
      </c>
      <c r="C133" s="73">
        <v>6911890.6100000003</v>
      </c>
      <c r="D133" s="74">
        <f t="shared" si="2"/>
        <v>0.14890846834570159</v>
      </c>
      <c r="E133" s="70"/>
    </row>
    <row r="134" spans="1:5" x14ac:dyDescent="0.2">
      <c r="A134" s="72">
        <v>5131</v>
      </c>
      <c r="B134" s="70" t="s">
        <v>366</v>
      </c>
      <c r="C134" s="73">
        <v>5528810.6900000004</v>
      </c>
      <c r="D134" s="74">
        <f t="shared" si="2"/>
        <v>0.11911165527274478</v>
      </c>
      <c r="E134" s="70"/>
    </row>
    <row r="135" spans="1:5" x14ac:dyDescent="0.2">
      <c r="A135" s="72">
        <v>5132</v>
      </c>
      <c r="B135" s="70" t="s">
        <v>367</v>
      </c>
      <c r="C135" s="73">
        <v>498452.16</v>
      </c>
      <c r="D135" s="74">
        <f t="shared" si="2"/>
        <v>1.0738559372137775E-2</v>
      </c>
      <c r="E135" s="70"/>
    </row>
    <row r="136" spans="1:5" x14ac:dyDescent="0.2">
      <c r="A136" s="72">
        <v>5133</v>
      </c>
      <c r="B136" s="70" t="s">
        <v>368</v>
      </c>
      <c r="C136" s="73">
        <v>69308.320000000007</v>
      </c>
      <c r="D136" s="74">
        <f t="shared" si="2"/>
        <v>1.4931653808123212E-3</v>
      </c>
      <c r="E136" s="70"/>
    </row>
    <row r="137" spans="1:5" x14ac:dyDescent="0.2">
      <c r="A137" s="72">
        <v>5134</v>
      </c>
      <c r="B137" s="70" t="s">
        <v>369</v>
      </c>
      <c r="C137" s="73">
        <v>14219.81</v>
      </c>
      <c r="D137" s="74">
        <f t="shared" si="2"/>
        <v>3.0634890607258769E-4</v>
      </c>
      <c r="E137" s="70"/>
    </row>
    <row r="138" spans="1:5" x14ac:dyDescent="0.2">
      <c r="A138" s="72">
        <v>5135</v>
      </c>
      <c r="B138" s="70" t="s">
        <v>370</v>
      </c>
      <c r="C138" s="73">
        <v>99227.82</v>
      </c>
      <c r="D138" s="74">
        <f t="shared" si="2"/>
        <v>2.1377454487062513E-3</v>
      </c>
      <c r="E138" s="70"/>
    </row>
    <row r="139" spans="1:5" x14ac:dyDescent="0.2">
      <c r="A139" s="72">
        <v>5136</v>
      </c>
      <c r="B139" s="70" t="s">
        <v>371</v>
      </c>
      <c r="C139" s="73">
        <v>73094.83</v>
      </c>
      <c r="D139" s="74">
        <f t="shared" si="2"/>
        <v>1.5747412384597098E-3</v>
      </c>
      <c r="E139" s="70"/>
    </row>
    <row r="140" spans="1:5" x14ac:dyDescent="0.2">
      <c r="A140" s="72">
        <v>5137</v>
      </c>
      <c r="B140" s="70" t="s">
        <v>372</v>
      </c>
      <c r="C140" s="73">
        <v>8198</v>
      </c>
      <c r="D140" s="74">
        <f t="shared" si="2"/>
        <v>1.7661616660019186E-4</v>
      </c>
      <c r="E140" s="70"/>
    </row>
    <row r="141" spans="1:5" x14ac:dyDescent="0.2">
      <c r="A141" s="72">
        <v>5138</v>
      </c>
      <c r="B141" s="70" t="s">
        <v>373</v>
      </c>
      <c r="C141" s="73">
        <v>496417.68</v>
      </c>
      <c r="D141" s="74">
        <f t="shared" si="2"/>
        <v>1.0694728918536317E-2</v>
      </c>
      <c r="E141" s="70"/>
    </row>
    <row r="142" spans="1:5" x14ac:dyDescent="0.2">
      <c r="A142" s="72">
        <v>5139</v>
      </c>
      <c r="B142" s="70" t="s">
        <v>374</v>
      </c>
      <c r="C142" s="73">
        <v>1042704.3</v>
      </c>
      <c r="D142" s="74">
        <f t="shared" si="2"/>
        <v>2.2463824879670215E-2</v>
      </c>
      <c r="E142" s="70"/>
    </row>
    <row r="143" spans="1:5" x14ac:dyDescent="0.2">
      <c r="A143" s="72">
        <v>5200</v>
      </c>
      <c r="B143" s="70" t="s">
        <v>375</v>
      </c>
      <c r="C143" s="73">
        <v>4722416.43</v>
      </c>
      <c r="D143" s="74">
        <f t="shared" si="2"/>
        <v>0.10173884934817799</v>
      </c>
      <c r="E143" s="70"/>
    </row>
    <row r="144" spans="1:5" x14ac:dyDescent="0.2">
      <c r="A144" s="72">
        <v>5210</v>
      </c>
      <c r="B144" s="70" t="s">
        <v>376</v>
      </c>
      <c r="C144" s="73">
        <v>0</v>
      </c>
      <c r="D144" s="74">
        <f t="shared" si="2"/>
        <v>0</v>
      </c>
      <c r="E144" s="70"/>
    </row>
    <row r="145" spans="1:5" x14ac:dyDescent="0.2">
      <c r="A145" s="72">
        <v>5211</v>
      </c>
      <c r="B145" s="70" t="s">
        <v>377</v>
      </c>
      <c r="C145" s="73">
        <v>0</v>
      </c>
      <c r="D145" s="74">
        <f t="shared" si="2"/>
        <v>0</v>
      </c>
      <c r="E145" s="70"/>
    </row>
    <row r="146" spans="1:5" x14ac:dyDescent="0.2">
      <c r="A146" s="72">
        <v>5212</v>
      </c>
      <c r="B146" s="70" t="s">
        <v>378</v>
      </c>
      <c r="C146" s="73">
        <v>0</v>
      </c>
      <c r="D146" s="74">
        <f t="shared" si="2"/>
        <v>0</v>
      </c>
      <c r="E146" s="70"/>
    </row>
    <row r="147" spans="1:5" x14ac:dyDescent="0.2">
      <c r="A147" s="72">
        <v>5220</v>
      </c>
      <c r="B147" s="70" t="s">
        <v>379</v>
      </c>
      <c r="C147" s="73">
        <v>3691480.62</v>
      </c>
      <c r="D147" s="74">
        <f t="shared" si="2"/>
        <v>7.9528562598597155E-2</v>
      </c>
      <c r="E147" s="70"/>
    </row>
    <row r="148" spans="1:5" x14ac:dyDescent="0.2">
      <c r="A148" s="72">
        <v>5221</v>
      </c>
      <c r="B148" s="70" t="s">
        <v>380</v>
      </c>
      <c r="C148" s="73">
        <v>0</v>
      </c>
      <c r="D148" s="74">
        <f t="shared" si="2"/>
        <v>0</v>
      </c>
      <c r="E148" s="70"/>
    </row>
    <row r="149" spans="1:5" x14ac:dyDescent="0.2">
      <c r="A149" s="72">
        <v>5222</v>
      </c>
      <c r="B149" s="70" t="s">
        <v>381</v>
      </c>
      <c r="C149" s="73">
        <v>0</v>
      </c>
      <c r="D149" s="74">
        <f t="shared" si="2"/>
        <v>0</v>
      </c>
      <c r="E149" s="70"/>
    </row>
    <row r="150" spans="1:5" x14ac:dyDescent="0.2">
      <c r="A150" s="72">
        <v>5230</v>
      </c>
      <c r="B150" s="70" t="s">
        <v>326</v>
      </c>
      <c r="C150" s="73">
        <v>0</v>
      </c>
      <c r="D150" s="74">
        <f t="shared" si="2"/>
        <v>0</v>
      </c>
      <c r="E150" s="70"/>
    </row>
    <row r="151" spans="1:5" x14ac:dyDescent="0.2">
      <c r="A151" s="72">
        <v>5231</v>
      </c>
      <c r="B151" s="70" t="s">
        <v>382</v>
      </c>
      <c r="C151" s="73">
        <v>0</v>
      </c>
      <c r="D151" s="74">
        <f t="shared" si="2"/>
        <v>0</v>
      </c>
      <c r="E151" s="70"/>
    </row>
    <row r="152" spans="1:5" x14ac:dyDescent="0.2">
      <c r="A152" s="72">
        <v>5232</v>
      </c>
      <c r="B152" s="70" t="s">
        <v>383</v>
      </c>
      <c r="C152" s="73">
        <v>0</v>
      </c>
      <c r="D152" s="74">
        <f t="shared" si="2"/>
        <v>0</v>
      </c>
      <c r="E152" s="70"/>
    </row>
    <row r="153" spans="1:5" x14ac:dyDescent="0.2">
      <c r="A153" s="72">
        <v>5240</v>
      </c>
      <c r="B153" s="70" t="s">
        <v>327</v>
      </c>
      <c r="C153" s="73">
        <v>1030935.81</v>
      </c>
      <c r="D153" s="74">
        <f t="shared" si="2"/>
        <v>2.2210286749580841E-2</v>
      </c>
      <c r="E153" s="70"/>
    </row>
    <row r="154" spans="1:5" x14ac:dyDescent="0.2">
      <c r="A154" s="72">
        <v>5241</v>
      </c>
      <c r="B154" s="70" t="s">
        <v>384</v>
      </c>
      <c r="C154" s="73">
        <v>345938.82</v>
      </c>
      <c r="D154" s="74">
        <f t="shared" si="2"/>
        <v>7.4528407253712835E-3</v>
      </c>
      <c r="E154" s="70"/>
    </row>
    <row r="155" spans="1:5" x14ac:dyDescent="0.2">
      <c r="A155" s="72">
        <v>5242</v>
      </c>
      <c r="B155" s="70" t="s">
        <v>385</v>
      </c>
      <c r="C155" s="73">
        <v>0</v>
      </c>
      <c r="D155" s="74">
        <f t="shared" si="2"/>
        <v>0</v>
      </c>
      <c r="E155" s="70"/>
    </row>
    <row r="156" spans="1:5" x14ac:dyDescent="0.2">
      <c r="A156" s="72">
        <v>5243</v>
      </c>
      <c r="B156" s="70" t="s">
        <v>386</v>
      </c>
      <c r="C156" s="73">
        <v>126000</v>
      </c>
      <c r="D156" s="74">
        <f t="shared" si="2"/>
        <v>2.7145202478194891E-3</v>
      </c>
      <c r="E156" s="70"/>
    </row>
    <row r="157" spans="1:5" x14ac:dyDescent="0.2">
      <c r="A157" s="72">
        <v>5244</v>
      </c>
      <c r="B157" s="70" t="s">
        <v>387</v>
      </c>
      <c r="C157" s="73">
        <v>0</v>
      </c>
      <c r="D157" s="74">
        <f t="shared" si="2"/>
        <v>0</v>
      </c>
      <c r="E157" s="70"/>
    </row>
    <row r="158" spans="1:5" x14ac:dyDescent="0.2">
      <c r="A158" s="72">
        <v>5250</v>
      </c>
      <c r="B158" s="70" t="s">
        <v>328</v>
      </c>
      <c r="C158" s="73">
        <v>0</v>
      </c>
      <c r="D158" s="74">
        <f t="shared" si="2"/>
        <v>0</v>
      </c>
      <c r="E158" s="70"/>
    </row>
    <row r="159" spans="1:5" x14ac:dyDescent="0.2">
      <c r="A159" s="72">
        <v>5251</v>
      </c>
      <c r="B159" s="70" t="s">
        <v>388</v>
      </c>
      <c r="C159" s="73">
        <v>0</v>
      </c>
      <c r="D159" s="74">
        <f t="shared" si="2"/>
        <v>0</v>
      </c>
      <c r="E159" s="70"/>
    </row>
    <row r="160" spans="1:5" x14ac:dyDescent="0.2">
      <c r="A160" s="72">
        <v>5252</v>
      </c>
      <c r="B160" s="70" t="s">
        <v>389</v>
      </c>
      <c r="C160" s="73">
        <v>0</v>
      </c>
      <c r="D160" s="74">
        <f t="shared" si="2"/>
        <v>0</v>
      </c>
      <c r="E160" s="70"/>
    </row>
    <row r="161" spans="1:5" x14ac:dyDescent="0.2">
      <c r="A161" s="72">
        <v>5259</v>
      </c>
      <c r="B161" s="70" t="s">
        <v>390</v>
      </c>
      <c r="C161" s="73">
        <v>0</v>
      </c>
      <c r="D161" s="74">
        <f t="shared" si="2"/>
        <v>0</v>
      </c>
      <c r="E161" s="70"/>
    </row>
    <row r="162" spans="1:5" x14ac:dyDescent="0.2">
      <c r="A162" s="72">
        <v>5260</v>
      </c>
      <c r="B162" s="70" t="s">
        <v>391</v>
      </c>
      <c r="C162" s="73">
        <v>0</v>
      </c>
      <c r="D162" s="74">
        <f t="shared" si="2"/>
        <v>0</v>
      </c>
      <c r="E162" s="70"/>
    </row>
    <row r="163" spans="1:5" x14ac:dyDescent="0.2">
      <c r="A163" s="72">
        <v>5261</v>
      </c>
      <c r="B163" s="70" t="s">
        <v>392</v>
      </c>
      <c r="C163" s="73">
        <v>0</v>
      </c>
      <c r="D163" s="74">
        <f t="shared" si="2"/>
        <v>0</v>
      </c>
      <c r="E163" s="70"/>
    </row>
    <row r="164" spans="1:5" x14ac:dyDescent="0.2">
      <c r="A164" s="72">
        <v>5262</v>
      </c>
      <c r="B164" s="70" t="s">
        <v>393</v>
      </c>
      <c r="C164" s="73">
        <v>0</v>
      </c>
      <c r="D164" s="74">
        <f t="shared" si="2"/>
        <v>0</v>
      </c>
      <c r="E164" s="70"/>
    </row>
    <row r="165" spans="1:5" x14ac:dyDescent="0.2">
      <c r="A165" s="72">
        <v>5270</v>
      </c>
      <c r="B165" s="70" t="s">
        <v>394</v>
      </c>
      <c r="C165" s="73">
        <v>0</v>
      </c>
      <c r="D165" s="74">
        <f t="shared" si="2"/>
        <v>0</v>
      </c>
      <c r="E165" s="70"/>
    </row>
    <row r="166" spans="1:5" x14ac:dyDescent="0.2">
      <c r="A166" s="72">
        <v>5271</v>
      </c>
      <c r="B166" s="70" t="s">
        <v>395</v>
      </c>
      <c r="C166" s="73">
        <v>0</v>
      </c>
      <c r="D166" s="74">
        <f t="shared" si="2"/>
        <v>0</v>
      </c>
      <c r="E166" s="70"/>
    </row>
    <row r="167" spans="1:5" x14ac:dyDescent="0.2">
      <c r="A167" s="72">
        <v>5280</v>
      </c>
      <c r="B167" s="70" t="s">
        <v>396</v>
      </c>
      <c r="C167" s="73">
        <v>0</v>
      </c>
      <c r="D167" s="74">
        <f t="shared" si="2"/>
        <v>0</v>
      </c>
      <c r="E167" s="70"/>
    </row>
    <row r="168" spans="1:5" x14ac:dyDescent="0.2">
      <c r="A168" s="72">
        <v>5281</v>
      </c>
      <c r="B168" s="70" t="s">
        <v>397</v>
      </c>
      <c r="C168" s="73">
        <v>0</v>
      </c>
      <c r="D168" s="74">
        <f t="shared" si="2"/>
        <v>0</v>
      </c>
      <c r="E168" s="70"/>
    </row>
    <row r="169" spans="1:5" x14ac:dyDescent="0.2">
      <c r="A169" s="72">
        <v>5282</v>
      </c>
      <c r="B169" s="70" t="s">
        <v>398</v>
      </c>
      <c r="C169" s="73">
        <v>0</v>
      </c>
      <c r="D169" s="74">
        <f t="shared" si="2"/>
        <v>0</v>
      </c>
      <c r="E169" s="70"/>
    </row>
    <row r="170" spans="1:5" x14ac:dyDescent="0.2">
      <c r="A170" s="72">
        <v>5283</v>
      </c>
      <c r="B170" s="70" t="s">
        <v>399</v>
      </c>
      <c r="C170" s="73">
        <v>0</v>
      </c>
      <c r="D170" s="74">
        <f t="shared" si="2"/>
        <v>0</v>
      </c>
      <c r="E170" s="70"/>
    </row>
    <row r="171" spans="1:5" x14ac:dyDescent="0.2">
      <c r="A171" s="72">
        <v>5284</v>
      </c>
      <c r="B171" s="70" t="s">
        <v>400</v>
      </c>
      <c r="C171" s="73">
        <v>0</v>
      </c>
      <c r="D171" s="74">
        <f t="shared" si="2"/>
        <v>0</v>
      </c>
      <c r="E171" s="70"/>
    </row>
    <row r="172" spans="1:5" x14ac:dyDescent="0.2">
      <c r="A172" s="72">
        <v>5285</v>
      </c>
      <c r="B172" s="70" t="s">
        <v>401</v>
      </c>
      <c r="C172" s="73">
        <v>0</v>
      </c>
      <c r="D172" s="74">
        <f t="shared" si="2"/>
        <v>0</v>
      </c>
      <c r="E172" s="70"/>
    </row>
    <row r="173" spans="1:5" x14ac:dyDescent="0.2">
      <c r="A173" s="72">
        <v>5290</v>
      </c>
      <c r="B173" s="70" t="s">
        <v>402</v>
      </c>
      <c r="C173" s="73">
        <v>0</v>
      </c>
      <c r="D173" s="74">
        <f t="shared" si="2"/>
        <v>0</v>
      </c>
      <c r="E173" s="70"/>
    </row>
    <row r="174" spans="1:5" x14ac:dyDescent="0.2">
      <c r="A174" s="72">
        <v>5291</v>
      </c>
      <c r="B174" s="70" t="s">
        <v>403</v>
      </c>
      <c r="C174" s="73">
        <v>0</v>
      </c>
      <c r="D174" s="74">
        <f t="shared" si="2"/>
        <v>0</v>
      </c>
      <c r="E174" s="70"/>
    </row>
    <row r="175" spans="1:5" x14ac:dyDescent="0.2">
      <c r="A175" s="72">
        <v>5292</v>
      </c>
      <c r="B175" s="70" t="s">
        <v>404</v>
      </c>
      <c r="C175" s="73">
        <v>0</v>
      </c>
      <c r="D175" s="74">
        <f t="shared" si="2"/>
        <v>0</v>
      </c>
      <c r="E175" s="70"/>
    </row>
    <row r="176" spans="1:5" x14ac:dyDescent="0.2">
      <c r="A176" s="72"/>
      <c r="B176" s="70"/>
      <c r="C176" s="73"/>
      <c r="D176" s="74"/>
      <c r="E176" s="70"/>
    </row>
    <row r="177" spans="1:5" x14ac:dyDescent="0.2">
      <c r="A177" s="72"/>
      <c r="B177" s="70"/>
      <c r="C177" s="73"/>
      <c r="D177" s="74"/>
      <c r="E177" s="70"/>
    </row>
    <row r="178" spans="1:5" x14ac:dyDescent="0.2">
      <c r="A178" s="72"/>
      <c r="B178" s="70"/>
      <c r="C178" s="73"/>
      <c r="D178" s="74"/>
      <c r="E178" s="70"/>
    </row>
    <row r="179" spans="1:5" x14ac:dyDescent="0.2">
      <c r="A179" s="72"/>
      <c r="B179" s="70"/>
      <c r="C179" s="73"/>
      <c r="D179" s="74"/>
      <c r="E179" s="70"/>
    </row>
    <row r="180" spans="1:5" x14ac:dyDescent="0.2">
      <c r="A180" s="164" t="str">
        <f>A82</f>
        <v>MUNICIPIO DE ACAMBARO, GTO. 2022</v>
      </c>
      <c r="B180" s="164"/>
      <c r="C180" s="164"/>
      <c r="D180" s="36" t="str">
        <f>D82</f>
        <v>Ejercicio:</v>
      </c>
      <c r="E180" s="47">
        <f>E82</f>
        <v>2022</v>
      </c>
    </row>
    <row r="181" spans="1:5" x14ac:dyDescent="0.2">
      <c r="A181" s="164" t="str">
        <f t="shared" ref="A181:A182" si="3">A83</f>
        <v>Notas de Desglose Estado de Actividades</v>
      </c>
      <c r="B181" s="164"/>
      <c r="C181" s="164"/>
      <c r="D181" s="36" t="str">
        <f t="shared" ref="D181:E182" si="4">D83</f>
        <v>Periodicidad:</v>
      </c>
      <c r="E181" s="47" t="str">
        <f t="shared" si="4"/>
        <v>Trimestral</v>
      </c>
    </row>
    <row r="182" spans="1:5" x14ac:dyDescent="0.2">
      <c r="A182" s="164" t="str">
        <f t="shared" si="3"/>
        <v>CORRESPONDIENTE DEL 01 DE ENERO DEL 2022 AL 31 DE MARZO DEL 2022</v>
      </c>
      <c r="B182" s="164"/>
      <c r="C182" s="164"/>
      <c r="D182" s="36" t="str">
        <f t="shared" si="4"/>
        <v>Corte:</v>
      </c>
      <c r="E182" s="47">
        <f t="shared" si="4"/>
        <v>1</v>
      </c>
    </row>
    <row r="183" spans="1:5" x14ac:dyDescent="0.2">
      <c r="A183" s="40" t="s">
        <v>183</v>
      </c>
      <c r="B183" s="41"/>
      <c r="C183" s="41"/>
      <c r="D183" s="41"/>
      <c r="E183" s="41"/>
    </row>
    <row r="184" spans="1:5" x14ac:dyDescent="0.2">
      <c r="A184" s="72">
        <v>5300</v>
      </c>
      <c r="B184" s="70" t="s">
        <v>405</v>
      </c>
      <c r="C184" s="73">
        <v>0</v>
      </c>
      <c r="D184" s="74">
        <f t="shared" si="2"/>
        <v>0</v>
      </c>
      <c r="E184" s="70"/>
    </row>
    <row r="185" spans="1:5" x14ac:dyDescent="0.2">
      <c r="A185" s="72">
        <v>5310</v>
      </c>
      <c r="B185" s="70" t="s">
        <v>321</v>
      </c>
      <c r="C185" s="73">
        <v>0</v>
      </c>
      <c r="D185" s="74">
        <f t="shared" si="2"/>
        <v>0</v>
      </c>
      <c r="E185" s="70"/>
    </row>
    <row r="186" spans="1:5" x14ac:dyDescent="0.2">
      <c r="A186" s="72">
        <v>5311</v>
      </c>
      <c r="B186" s="70" t="s">
        <v>406</v>
      </c>
      <c r="C186" s="73">
        <v>0</v>
      </c>
      <c r="D186" s="74">
        <f t="shared" si="2"/>
        <v>0</v>
      </c>
      <c r="E186" s="70"/>
    </row>
    <row r="187" spans="1:5" x14ac:dyDescent="0.2">
      <c r="A187" s="72">
        <v>5312</v>
      </c>
      <c r="B187" s="70" t="s">
        <v>407</v>
      </c>
      <c r="C187" s="73">
        <v>0</v>
      </c>
      <c r="D187" s="74">
        <f t="shared" si="2"/>
        <v>0</v>
      </c>
      <c r="E187" s="70"/>
    </row>
    <row r="188" spans="1:5" x14ac:dyDescent="0.2">
      <c r="A188" s="72">
        <v>5320</v>
      </c>
      <c r="B188" s="70" t="s">
        <v>322</v>
      </c>
      <c r="C188" s="73">
        <v>0</v>
      </c>
      <c r="D188" s="74">
        <f t="shared" ref="D188:D244" si="5">C188/$C$115</f>
        <v>0</v>
      </c>
      <c r="E188" s="70"/>
    </row>
    <row r="189" spans="1:5" x14ac:dyDescent="0.2">
      <c r="A189" s="72">
        <v>5321</v>
      </c>
      <c r="B189" s="70" t="s">
        <v>408</v>
      </c>
      <c r="C189" s="73">
        <v>0</v>
      </c>
      <c r="D189" s="74">
        <f t="shared" si="5"/>
        <v>0</v>
      </c>
      <c r="E189" s="70"/>
    </row>
    <row r="190" spans="1:5" x14ac:dyDescent="0.2">
      <c r="A190" s="72">
        <v>5322</v>
      </c>
      <c r="B190" s="70" t="s">
        <v>409</v>
      </c>
      <c r="C190" s="73">
        <v>0</v>
      </c>
      <c r="D190" s="74">
        <f t="shared" si="5"/>
        <v>0</v>
      </c>
      <c r="E190" s="70"/>
    </row>
    <row r="191" spans="1:5" x14ac:dyDescent="0.2">
      <c r="A191" s="72">
        <v>5330</v>
      </c>
      <c r="B191" s="70" t="s">
        <v>323</v>
      </c>
      <c r="C191" s="73">
        <v>95634</v>
      </c>
      <c r="D191" s="74">
        <f t="shared" si="5"/>
        <v>2.0603208680949922E-3</v>
      </c>
      <c r="E191" s="70"/>
    </row>
    <row r="192" spans="1:5" x14ac:dyDescent="0.2">
      <c r="A192" s="72">
        <v>5331</v>
      </c>
      <c r="B192" s="70" t="s">
        <v>410</v>
      </c>
      <c r="C192" s="73">
        <v>0</v>
      </c>
      <c r="D192" s="74">
        <f t="shared" si="5"/>
        <v>0</v>
      </c>
      <c r="E192" s="70"/>
    </row>
    <row r="193" spans="1:5" x14ac:dyDescent="0.2">
      <c r="A193" s="72">
        <v>5332</v>
      </c>
      <c r="B193" s="70" t="s">
        <v>411</v>
      </c>
      <c r="C193" s="73">
        <v>95634</v>
      </c>
      <c r="D193" s="74">
        <f t="shared" si="5"/>
        <v>2.0603208680949922E-3</v>
      </c>
      <c r="E193" s="70"/>
    </row>
    <row r="194" spans="1:5" x14ac:dyDescent="0.2">
      <c r="A194" s="72">
        <v>5400</v>
      </c>
      <c r="B194" s="70" t="s">
        <v>412</v>
      </c>
      <c r="C194" s="73">
        <v>209475</v>
      </c>
      <c r="D194" s="74">
        <f t="shared" si="5"/>
        <v>4.5128899119999009E-3</v>
      </c>
      <c r="E194" s="70"/>
    </row>
    <row r="195" spans="1:5" x14ac:dyDescent="0.2">
      <c r="A195" s="72">
        <v>5410</v>
      </c>
      <c r="B195" s="70" t="s">
        <v>413</v>
      </c>
      <c r="C195" s="73">
        <v>209475</v>
      </c>
      <c r="D195" s="74">
        <f t="shared" si="5"/>
        <v>4.5128899119999009E-3</v>
      </c>
      <c r="E195" s="70"/>
    </row>
    <row r="196" spans="1:5" x14ac:dyDescent="0.2">
      <c r="A196" s="72">
        <v>5411</v>
      </c>
      <c r="B196" s="70" t="s">
        <v>414</v>
      </c>
      <c r="C196" s="73">
        <v>209475</v>
      </c>
      <c r="D196" s="74">
        <f t="shared" si="5"/>
        <v>4.5128899119999009E-3</v>
      </c>
      <c r="E196" s="70"/>
    </row>
    <row r="197" spans="1:5" x14ac:dyDescent="0.2">
      <c r="A197" s="72">
        <v>5412</v>
      </c>
      <c r="B197" s="70" t="s">
        <v>415</v>
      </c>
      <c r="C197" s="73">
        <v>0</v>
      </c>
      <c r="D197" s="74">
        <f t="shared" si="5"/>
        <v>0</v>
      </c>
      <c r="E197" s="70"/>
    </row>
    <row r="198" spans="1:5" x14ac:dyDescent="0.2">
      <c r="A198" s="72">
        <v>5420</v>
      </c>
      <c r="B198" s="70" t="s">
        <v>416</v>
      </c>
      <c r="C198" s="73">
        <v>0</v>
      </c>
      <c r="D198" s="74">
        <f t="shared" si="5"/>
        <v>0</v>
      </c>
      <c r="E198" s="70"/>
    </row>
    <row r="199" spans="1:5" x14ac:dyDescent="0.2">
      <c r="A199" s="72">
        <v>5421</v>
      </c>
      <c r="B199" s="70" t="s">
        <v>417</v>
      </c>
      <c r="C199" s="73">
        <v>0</v>
      </c>
      <c r="D199" s="74">
        <f t="shared" si="5"/>
        <v>0</v>
      </c>
      <c r="E199" s="70"/>
    </row>
    <row r="200" spans="1:5" x14ac:dyDescent="0.2">
      <c r="A200" s="72">
        <v>5422</v>
      </c>
      <c r="B200" s="70" t="s">
        <v>418</v>
      </c>
      <c r="C200" s="73">
        <v>0</v>
      </c>
      <c r="D200" s="74">
        <f t="shared" si="5"/>
        <v>0</v>
      </c>
      <c r="E200" s="70"/>
    </row>
    <row r="201" spans="1:5" x14ac:dyDescent="0.2">
      <c r="A201" s="72">
        <v>5430</v>
      </c>
      <c r="B201" s="70" t="s">
        <v>419</v>
      </c>
      <c r="C201" s="73">
        <v>0</v>
      </c>
      <c r="D201" s="74">
        <f t="shared" si="5"/>
        <v>0</v>
      </c>
      <c r="E201" s="70"/>
    </row>
    <row r="202" spans="1:5" x14ac:dyDescent="0.2">
      <c r="A202" s="72">
        <v>5431</v>
      </c>
      <c r="B202" s="70" t="s">
        <v>420</v>
      </c>
      <c r="C202" s="73">
        <v>0</v>
      </c>
      <c r="D202" s="74">
        <f t="shared" si="5"/>
        <v>0</v>
      </c>
      <c r="E202" s="70"/>
    </row>
    <row r="203" spans="1:5" x14ac:dyDescent="0.2">
      <c r="A203" s="72">
        <v>5432</v>
      </c>
      <c r="B203" s="70" t="s">
        <v>421</v>
      </c>
      <c r="C203" s="73">
        <v>0</v>
      </c>
      <c r="D203" s="74">
        <f t="shared" si="5"/>
        <v>0</v>
      </c>
      <c r="E203" s="70"/>
    </row>
    <row r="204" spans="1:5" x14ac:dyDescent="0.2">
      <c r="A204" s="72">
        <v>5440</v>
      </c>
      <c r="B204" s="70" t="s">
        <v>422</v>
      </c>
      <c r="C204" s="73">
        <v>0</v>
      </c>
      <c r="D204" s="74">
        <f t="shared" si="5"/>
        <v>0</v>
      </c>
      <c r="E204" s="70"/>
    </row>
    <row r="205" spans="1:5" x14ac:dyDescent="0.2">
      <c r="A205" s="72">
        <v>5441</v>
      </c>
      <c r="B205" s="70" t="s">
        <v>422</v>
      </c>
      <c r="C205" s="73">
        <v>0</v>
      </c>
      <c r="D205" s="74">
        <f t="shared" si="5"/>
        <v>0</v>
      </c>
      <c r="E205" s="70"/>
    </row>
    <row r="206" spans="1:5" x14ac:dyDescent="0.2">
      <c r="A206" s="72">
        <v>5450</v>
      </c>
      <c r="B206" s="70" t="s">
        <v>423</v>
      </c>
      <c r="C206" s="73">
        <v>0</v>
      </c>
      <c r="D206" s="74">
        <f t="shared" si="5"/>
        <v>0</v>
      </c>
      <c r="E206" s="70"/>
    </row>
    <row r="207" spans="1:5" x14ac:dyDescent="0.2">
      <c r="A207" s="72">
        <v>5451</v>
      </c>
      <c r="B207" s="70" t="s">
        <v>424</v>
      </c>
      <c r="C207" s="73">
        <v>0</v>
      </c>
      <c r="D207" s="74">
        <f t="shared" si="5"/>
        <v>0</v>
      </c>
      <c r="E207" s="70"/>
    </row>
    <row r="208" spans="1:5" x14ac:dyDescent="0.2">
      <c r="A208" s="72">
        <v>5452</v>
      </c>
      <c r="B208" s="70" t="s">
        <v>425</v>
      </c>
      <c r="C208" s="73">
        <v>0</v>
      </c>
      <c r="D208" s="74">
        <f t="shared" si="5"/>
        <v>0</v>
      </c>
      <c r="E208" s="70"/>
    </row>
    <row r="209" spans="1:5" x14ac:dyDescent="0.2">
      <c r="A209" s="72">
        <v>5500</v>
      </c>
      <c r="B209" s="70" t="s">
        <v>426</v>
      </c>
      <c r="C209" s="73">
        <v>0</v>
      </c>
      <c r="D209" s="74">
        <f t="shared" si="5"/>
        <v>0</v>
      </c>
      <c r="E209" s="70"/>
    </row>
    <row r="210" spans="1:5" x14ac:dyDescent="0.2">
      <c r="A210" s="72">
        <v>5510</v>
      </c>
      <c r="B210" s="70" t="s">
        <v>427</v>
      </c>
      <c r="C210" s="73">
        <v>0</v>
      </c>
      <c r="D210" s="74">
        <f t="shared" si="5"/>
        <v>0</v>
      </c>
      <c r="E210" s="70"/>
    </row>
    <row r="211" spans="1:5" x14ac:dyDescent="0.2">
      <c r="A211" s="72">
        <v>5511</v>
      </c>
      <c r="B211" s="70" t="s">
        <v>428</v>
      </c>
      <c r="C211" s="73">
        <v>0</v>
      </c>
      <c r="D211" s="74">
        <f t="shared" si="5"/>
        <v>0</v>
      </c>
      <c r="E211" s="70"/>
    </row>
    <row r="212" spans="1:5" x14ac:dyDescent="0.2">
      <c r="A212" s="72">
        <v>5512</v>
      </c>
      <c r="B212" s="70" t="s">
        <v>429</v>
      </c>
      <c r="C212" s="73">
        <v>0</v>
      </c>
      <c r="D212" s="74">
        <f t="shared" si="5"/>
        <v>0</v>
      </c>
      <c r="E212" s="70"/>
    </row>
    <row r="213" spans="1:5" x14ac:dyDescent="0.2">
      <c r="A213" s="72">
        <v>5513</v>
      </c>
      <c r="B213" s="70" t="s">
        <v>430</v>
      </c>
      <c r="C213" s="73">
        <v>0</v>
      </c>
      <c r="D213" s="74">
        <f t="shared" si="5"/>
        <v>0</v>
      </c>
      <c r="E213" s="70"/>
    </row>
    <row r="214" spans="1:5" x14ac:dyDescent="0.2">
      <c r="A214" s="72">
        <v>5514</v>
      </c>
      <c r="B214" s="70" t="s">
        <v>431</v>
      </c>
      <c r="C214" s="73">
        <v>0</v>
      </c>
      <c r="D214" s="74">
        <f t="shared" si="5"/>
        <v>0</v>
      </c>
      <c r="E214" s="70"/>
    </row>
    <row r="215" spans="1:5" x14ac:dyDescent="0.2">
      <c r="A215" s="72">
        <v>5515</v>
      </c>
      <c r="B215" s="70" t="s">
        <v>432</v>
      </c>
      <c r="C215" s="73">
        <v>0</v>
      </c>
      <c r="D215" s="74">
        <f t="shared" si="5"/>
        <v>0</v>
      </c>
      <c r="E215" s="70"/>
    </row>
    <row r="216" spans="1:5" x14ac:dyDescent="0.2">
      <c r="A216" s="72">
        <v>5516</v>
      </c>
      <c r="B216" s="70" t="s">
        <v>433</v>
      </c>
      <c r="C216" s="73">
        <v>0</v>
      </c>
      <c r="D216" s="74">
        <f t="shared" si="5"/>
        <v>0</v>
      </c>
      <c r="E216" s="70"/>
    </row>
    <row r="217" spans="1:5" x14ac:dyDescent="0.2">
      <c r="A217" s="72">
        <v>5517</v>
      </c>
      <c r="B217" s="70" t="s">
        <v>434</v>
      </c>
      <c r="C217" s="73">
        <v>0</v>
      </c>
      <c r="D217" s="74">
        <f t="shared" si="5"/>
        <v>0</v>
      </c>
      <c r="E217" s="70"/>
    </row>
    <row r="218" spans="1:5" x14ac:dyDescent="0.2">
      <c r="A218" s="72">
        <v>5518</v>
      </c>
      <c r="B218" s="70" t="s">
        <v>81</v>
      </c>
      <c r="C218" s="73">
        <v>0</v>
      </c>
      <c r="D218" s="74">
        <f t="shared" si="5"/>
        <v>0</v>
      </c>
      <c r="E218" s="70"/>
    </row>
    <row r="219" spans="1:5" x14ac:dyDescent="0.2">
      <c r="A219" s="72">
        <v>5520</v>
      </c>
      <c r="B219" s="70" t="s">
        <v>80</v>
      </c>
      <c r="C219" s="73">
        <v>0</v>
      </c>
      <c r="D219" s="74">
        <f t="shared" si="5"/>
        <v>0</v>
      </c>
      <c r="E219" s="70"/>
    </row>
    <row r="220" spans="1:5" x14ac:dyDescent="0.2">
      <c r="A220" s="72">
        <v>5521</v>
      </c>
      <c r="B220" s="70" t="s">
        <v>435</v>
      </c>
      <c r="C220" s="73">
        <v>0</v>
      </c>
      <c r="D220" s="74">
        <f t="shared" si="5"/>
        <v>0</v>
      </c>
      <c r="E220" s="70"/>
    </row>
    <row r="221" spans="1:5" x14ac:dyDescent="0.2">
      <c r="A221" s="72">
        <v>5522</v>
      </c>
      <c r="B221" s="70" t="s">
        <v>436</v>
      </c>
      <c r="C221" s="73">
        <v>0</v>
      </c>
      <c r="D221" s="74">
        <f t="shared" si="5"/>
        <v>0</v>
      </c>
      <c r="E221" s="70"/>
    </row>
    <row r="222" spans="1:5" x14ac:dyDescent="0.2">
      <c r="A222" s="72">
        <v>5530</v>
      </c>
      <c r="B222" s="70" t="s">
        <v>437</v>
      </c>
      <c r="C222" s="73">
        <v>0</v>
      </c>
      <c r="D222" s="74">
        <f t="shared" si="5"/>
        <v>0</v>
      </c>
      <c r="E222" s="70"/>
    </row>
    <row r="223" spans="1:5" x14ac:dyDescent="0.2">
      <c r="A223" s="72">
        <v>5531</v>
      </c>
      <c r="B223" s="70" t="s">
        <v>438</v>
      </c>
      <c r="C223" s="73">
        <v>0</v>
      </c>
      <c r="D223" s="74">
        <f t="shared" si="5"/>
        <v>0</v>
      </c>
      <c r="E223" s="70"/>
    </row>
    <row r="224" spans="1:5" x14ac:dyDescent="0.2">
      <c r="A224" s="72">
        <v>5532</v>
      </c>
      <c r="B224" s="70" t="s">
        <v>439</v>
      </c>
      <c r="C224" s="73">
        <v>0</v>
      </c>
      <c r="D224" s="74">
        <f t="shared" si="5"/>
        <v>0</v>
      </c>
      <c r="E224" s="70"/>
    </row>
    <row r="225" spans="1:5" x14ac:dyDescent="0.2">
      <c r="A225" s="72">
        <v>5533</v>
      </c>
      <c r="B225" s="70" t="s">
        <v>440</v>
      </c>
      <c r="C225" s="73">
        <v>0</v>
      </c>
      <c r="D225" s="74">
        <f t="shared" si="5"/>
        <v>0</v>
      </c>
      <c r="E225" s="70"/>
    </row>
    <row r="226" spans="1:5" x14ac:dyDescent="0.2">
      <c r="A226" s="72">
        <v>5534</v>
      </c>
      <c r="B226" s="70" t="s">
        <v>441</v>
      </c>
      <c r="C226" s="73">
        <v>0</v>
      </c>
      <c r="D226" s="74">
        <f t="shared" si="5"/>
        <v>0</v>
      </c>
      <c r="E226" s="70"/>
    </row>
    <row r="227" spans="1:5" x14ac:dyDescent="0.2">
      <c r="A227" s="72">
        <v>5535</v>
      </c>
      <c r="B227" s="70" t="s">
        <v>442</v>
      </c>
      <c r="C227" s="73">
        <v>0</v>
      </c>
      <c r="D227" s="74">
        <f t="shared" si="5"/>
        <v>0</v>
      </c>
      <c r="E227" s="70"/>
    </row>
    <row r="228" spans="1:5" x14ac:dyDescent="0.2">
      <c r="A228" s="72">
        <v>5540</v>
      </c>
      <c r="B228" s="70" t="s">
        <v>443</v>
      </c>
      <c r="C228" s="73">
        <v>0</v>
      </c>
      <c r="D228" s="74">
        <f t="shared" si="5"/>
        <v>0</v>
      </c>
      <c r="E228" s="70"/>
    </row>
    <row r="229" spans="1:5" x14ac:dyDescent="0.2">
      <c r="A229" s="72">
        <v>5541</v>
      </c>
      <c r="B229" s="70" t="s">
        <v>443</v>
      </c>
      <c r="C229" s="73">
        <v>0</v>
      </c>
      <c r="D229" s="74">
        <f t="shared" si="5"/>
        <v>0</v>
      </c>
      <c r="E229" s="70"/>
    </row>
    <row r="230" spans="1:5" x14ac:dyDescent="0.2">
      <c r="A230" s="72">
        <v>5550</v>
      </c>
      <c r="B230" s="70" t="s">
        <v>444</v>
      </c>
      <c r="C230" s="73">
        <v>0</v>
      </c>
      <c r="D230" s="74">
        <f t="shared" si="5"/>
        <v>0</v>
      </c>
      <c r="E230" s="70"/>
    </row>
    <row r="231" spans="1:5" x14ac:dyDescent="0.2">
      <c r="A231" s="72">
        <v>5551</v>
      </c>
      <c r="B231" s="70" t="s">
        <v>444</v>
      </c>
      <c r="C231" s="73">
        <v>0</v>
      </c>
      <c r="D231" s="74">
        <f t="shared" si="5"/>
        <v>0</v>
      </c>
      <c r="E231" s="70"/>
    </row>
    <row r="232" spans="1:5" x14ac:dyDescent="0.2">
      <c r="A232" s="72">
        <v>5590</v>
      </c>
      <c r="B232" s="70" t="s">
        <v>445</v>
      </c>
      <c r="C232" s="73">
        <v>0</v>
      </c>
      <c r="D232" s="74">
        <f t="shared" si="5"/>
        <v>0</v>
      </c>
      <c r="E232" s="70"/>
    </row>
    <row r="233" spans="1:5" x14ac:dyDescent="0.2">
      <c r="A233" s="72">
        <v>5591</v>
      </c>
      <c r="B233" s="70" t="s">
        <v>446</v>
      </c>
      <c r="C233" s="73">
        <v>0</v>
      </c>
      <c r="D233" s="74">
        <f t="shared" si="5"/>
        <v>0</v>
      </c>
      <c r="E233" s="70"/>
    </row>
    <row r="234" spans="1:5" x14ac:dyDescent="0.2">
      <c r="A234" s="72">
        <v>5592</v>
      </c>
      <c r="B234" s="70" t="s">
        <v>447</v>
      </c>
      <c r="C234" s="73">
        <v>0</v>
      </c>
      <c r="D234" s="74">
        <f t="shared" si="5"/>
        <v>0</v>
      </c>
      <c r="E234" s="70"/>
    </row>
    <row r="235" spans="1:5" x14ac:dyDescent="0.2">
      <c r="A235" s="72">
        <v>5593</v>
      </c>
      <c r="B235" s="70" t="s">
        <v>448</v>
      </c>
      <c r="C235" s="73">
        <v>0</v>
      </c>
      <c r="D235" s="74">
        <f t="shared" si="5"/>
        <v>0</v>
      </c>
      <c r="E235" s="70"/>
    </row>
    <row r="236" spans="1:5" x14ac:dyDescent="0.2">
      <c r="A236" s="72">
        <v>5594</v>
      </c>
      <c r="B236" s="70" t="s">
        <v>511</v>
      </c>
      <c r="C236" s="73">
        <v>0</v>
      </c>
      <c r="D236" s="74">
        <f t="shared" si="5"/>
        <v>0</v>
      </c>
      <c r="E236" s="70"/>
    </row>
    <row r="237" spans="1:5" x14ac:dyDescent="0.2">
      <c r="A237" s="72">
        <v>5595</v>
      </c>
      <c r="B237" s="70" t="s">
        <v>449</v>
      </c>
      <c r="C237" s="73">
        <v>0</v>
      </c>
      <c r="D237" s="74">
        <f t="shared" si="5"/>
        <v>0</v>
      </c>
      <c r="E237" s="70"/>
    </row>
    <row r="238" spans="1:5" x14ac:dyDescent="0.2">
      <c r="A238" s="72">
        <v>5596</v>
      </c>
      <c r="B238" s="70" t="s">
        <v>343</v>
      </c>
      <c r="C238" s="73">
        <v>0</v>
      </c>
      <c r="D238" s="74">
        <f t="shared" si="5"/>
        <v>0</v>
      </c>
      <c r="E238" s="70"/>
    </row>
    <row r="239" spans="1:5" x14ac:dyDescent="0.2">
      <c r="A239" s="72">
        <v>5597</v>
      </c>
      <c r="B239" s="70" t="s">
        <v>450</v>
      </c>
      <c r="C239" s="73">
        <v>0</v>
      </c>
      <c r="D239" s="74">
        <f t="shared" si="5"/>
        <v>0</v>
      </c>
      <c r="E239" s="70"/>
    </row>
    <row r="240" spans="1:5" x14ac:dyDescent="0.2">
      <c r="A240" s="72">
        <v>5598</v>
      </c>
      <c r="B240" s="70" t="s">
        <v>512</v>
      </c>
      <c r="C240" s="73">
        <v>0</v>
      </c>
      <c r="D240" s="74">
        <f t="shared" si="5"/>
        <v>0</v>
      </c>
      <c r="E240" s="70"/>
    </row>
    <row r="241" spans="1:5" x14ac:dyDescent="0.2">
      <c r="A241" s="72">
        <v>5599</v>
      </c>
      <c r="B241" s="70" t="s">
        <v>451</v>
      </c>
      <c r="C241" s="73">
        <v>0</v>
      </c>
      <c r="D241" s="74">
        <f t="shared" si="5"/>
        <v>0</v>
      </c>
      <c r="E241" s="70"/>
    </row>
    <row r="242" spans="1:5" x14ac:dyDescent="0.2">
      <c r="A242" s="72">
        <v>5600</v>
      </c>
      <c r="B242" s="70" t="s">
        <v>79</v>
      </c>
      <c r="C242" s="73">
        <v>23366120.289999999</v>
      </c>
      <c r="D242" s="74">
        <f t="shared" si="5"/>
        <v>0.50339529079516498</v>
      </c>
      <c r="E242" s="70"/>
    </row>
    <row r="243" spans="1:5" x14ac:dyDescent="0.2">
      <c r="A243" s="72">
        <v>5610</v>
      </c>
      <c r="B243" s="70" t="s">
        <v>452</v>
      </c>
      <c r="C243" s="73">
        <v>23366120.289999999</v>
      </c>
      <c r="D243" s="74">
        <f t="shared" si="5"/>
        <v>0.50339529079516498</v>
      </c>
      <c r="E243" s="70"/>
    </row>
    <row r="244" spans="1:5" x14ac:dyDescent="0.2">
      <c r="A244" s="72">
        <v>5611</v>
      </c>
      <c r="B244" s="70" t="s">
        <v>453</v>
      </c>
      <c r="C244" s="73">
        <v>23366120.289999999</v>
      </c>
      <c r="D244" s="74">
        <f t="shared" si="5"/>
        <v>0.50339529079516498</v>
      </c>
      <c r="E244" s="70"/>
    </row>
    <row r="246" spans="1:5" x14ac:dyDescent="0.2">
      <c r="B246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84:C84"/>
    <mergeCell ref="A180:C180"/>
    <mergeCell ref="A181:C181"/>
    <mergeCell ref="A182:C182"/>
    <mergeCell ref="A1:C1"/>
    <mergeCell ref="A2:C2"/>
    <mergeCell ref="A3:C3"/>
    <mergeCell ref="A82:C82"/>
    <mergeCell ref="A83:C83"/>
  </mergeCells>
  <printOptions horizontalCentered="1"/>
  <pageMargins left="0" right="0" top="0.74803149606299213" bottom="0.74803149606299213" header="0.31496062992125984" footer="0.31496062992125984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sqref="A1:E29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9" t="str">
        <f>ESF!A1</f>
        <v>MUNICIPIO DE ACAMBARO, GTO. 2022</v>
      </c>
      <c r="B1" s="169"/>
      <c r="C1" s="169"/>
      <c r="D1" s="49" t="s">
        <v>179</v>
      </c>
      <c r="E1" s="50">
        <f>'Notas a los Edos Financieros'!D1</f>
        <v>2022</v>
      </c>
    </row>
    <row r="2" spans="1:5" ht="18.95" customHeight="1" x14ac:dyDescent="0.2">
      <c r="A2" s="169" t="s">
        <v>454</v>
      </c>
      <c r="B2" s="169"/>
      <c r="C2" s="169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9" t="str">
        <f>ESF!A3</f>
        <v>CORRESPONDIENTE DEL 01 DE ENERO DEL 2022 AL 31 DE MARZO DEL 2022</v>
      </c>
      <c r="B3" s="169"/>
      <c r="C3" s="169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19871384.77</v>
      </c>
    </row>
    <row r="9" spans="1:5" x14ac:dyDescent="0.2">
      <c r="A9" s="55">
        <v>3120</v>
      </c>
      <c r="B9" s="51" t="s">
        <v>455</v>
      </c>
      <c r="C9" s="56">
        <v>15996248.75</v>
      </c>
    </row>
    <row r="10" spans="1:5" x14ac:dyDescent="0.2">
      <c r="A10" s="55">
        <v>3130</v>
      </c>
      <c r="B10" s="51" t="s">
        <v>456</v>
      </c>
      <c r="C10" s="56">
        <v>287458011.37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48264741.420000002</v>
      </c>
    </row>
    <row r="15" spans="1:5" x14ac:dyDescent="0.2">
      <c r="A15" s="55">
        <v>3220</v>
      </c>
      <c r="B15" s="51" t="s">
        <v>459</v>
      </c>
      <c r="C15" s="56">
        <v>412449315.67000002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56"/>
  <sheetViews>
    <sheetView topLeftCell="A121" workbookViewId="0">
      <selection activeCell="C168" sqref="C168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9" t="str">
        <f>ESF!A1</f>
        <v>MUNICIPIO DE ACAMBARO, GTO. 2022</v>
      </c>
      <c r="B1" s="169"/>
      <c r="C1" s="169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69" t="s">
        <v>472</v>
      </c>
      <c r="B2" s="169"/>
      <c r="C2" s="169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9" t="str">
        <f>ESF!A3</f>
        <v>CORRESPONDIENTE DEL 01 DE ENERO DEL 2022 AL 31 DE MARZO DEL 2022</v>
      </c>
      <c r="B3" s="169"/>
      <c r="C3" s="169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2022</v>
      </c>
      <c r="D7" s="129">
        <v>2021</v>
      </c>
    </row>
    <row r="8" spans="1:5" x14ac:dyDescent="0.2">
      <c r="A8" s="55">
        <v>1111</v>
      </c>
      <c r="B8" s="51" t="s">
        <v>473</v>
      </c>
      <c r="C8" s="56">
        <v>32276.16</v>
      </c>
      <c r="D8" s="56">
        <v>29605.16</v>
      </c>
    </row>
    <row r="9" spans="1:5" x14ac:dyDescent="0.2">
      <c r="A9" s="55">
        <v>1112</v>
      </c>
      <c r="B9" s="51" t="s">
        <v>474</v>
      </c>
      <c r="C9" s="56">
        <v>74402548.579999998</v>
      </c>
      <c r="D9" s="56">
        <v>29076412.960000001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74434824.739999995</v>
      </c>
      <c r="D15" s="124">
        <f>SUM(D8:D14)</f>
        <v>29106018.120000001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648631523.79999995</v>
      </c>
      <c r="D20" s="124">
        <f>SUM(D21:D27)</f>
        <v>-8255281.75</v>
      </c>
    </row>
    <row r="21" spans="1:4" x14ac:dyDescent="0.2">
      <c r="A21" s="55">
        <v>1231</v>
      </c>
      <c r="B21" s="51" t="s">
        <v>216</v>
      </c>
      <c r="C21" s="56">
        <v>478009625.94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170621897.86000001</v>
      </c>
      <c r="D24" s="56">
        <v>-8255281.75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79209260.469999999</v>
      </c>
      <c r="D28" s="124">
        <f>SUM(D29:D36)</f>
        <v>545114</v>
      </c>
    </row>
    <row r="29" spans="1:4" x14ac:dyDescent="0.2">
      <c r="A29" s="55">
        <v>1241</v>
      </c>
      <c r="B29" s="51" t="s">
        <v>224</v>
      </c>
      <c r="C29" s="56">
        <v>9970503.5899999999</v>
      </c>
      <c r="D29" s="56">
        <v>208220</v>
      </c>
    </row>
    <row r="30" spans="1:4" x14ac:dyDescent="0.2">
      <c r="A30" s="55">
        <v>1242</v>
      </c>
      <c r="B30" s="51" t="s">
        <v>225</v>
      </c>
      <c r="C30" s="56">
        <v>2318056.7000000002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5017344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38043498.579999998</v>
      </c>
      <c r="D32" s="56">
        <v>336871</v>
      </c>
    </row>
    <row r="33" spans="1:4" x14ac:dyDescent="0.2">
      <c r="A33" s="55">
        <v>1245</v>
      </c>
      <c r="B33" s="51" t="s">
        <v>228</v>
      </c>
      <c r="C33" s="56">
        <v>8269145.6299999999</v>
      </c>
      <c r="D33" s="56">
        <v>9</v>
      </c>
    </row>
    <row r="34" spans="1:4" x14ac:dyDescent="0.2">
      <c r="A34" s="55">
        <v>1246</v>
      </c>
      <c r="B34" s="51" t="s">
        <v>229</v>
      </c>
      <c r="C34" s="56">
        <v>15590711.970000001</v>
      </c>
      <c r="D34" s="56">
        <v>14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1182277.6299999999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53985.7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1128291.93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729023061.89999998</v>
      </c>
      <c r="D43" s="124">
        <f>D20+D28+D37</f>
        <v>-7710167.75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2022</v>
      </c>
      <c r="D46" s="129">
        <v>2021</v>
      </c>
    </row>
    <row r="47" spans="1:4" x14ac:dyDescent="0.2">
      <c r="A47" s="62">
        <v>3210</v>
      </c>
      <c r="B47" s="63" t="s">
        <v>612</v>
      </c>
      <c r="C47" s="124">
        <v>48264741.420000002</v>
      </c>
      <c r="D47" s="124">
        <v>-38737817.719999999</v>
      </c>
    </row>
    <row r="48" spans="1:4" x14ac:dyDescent="0.2">
      <c r="A48" s="55"/>
      <c r="B48" s="140" t="s">
        <v>617</v>
      </c>
      <c r="C48" s="124">
        <f>C49+C61+C97+C100</f>
        <v>23575595.289999999</v>
      </c>
      <c r="D48" s="124">
        <f>D49+D61+D97+D100</f>
        <v>136653216.56999999</v>
      </c>
    </row>
    <row r="49" spans="1:4" x14ac:dyDescent="0.2">
      <c r="A49" s="62">
        <v>5400</v>
      </c>
      <c r="B49" s="63" t="s">
        <v>412</v>
      </c>
      <c r="C49" s="124">
        <f>C50+C52+C54+C56+C58</f>
        <v>209475</v>
      </c>
      <c r="D49" s="124">
        <f>D50+D52+D54+D56+D58</f>
        <v>109511.1</v>
      </c>
    </row>
    <row r="50" spans="1:4" x14ac:dyDescent="0.2">
      <c r="A50" s="55">
        <v>5410</v>
      </c>
      <c r="B50" s="51" t="s">
        <v>621</v>
      </c>
      <c r="C50" s="56">
        <f>C51</f>
        <v>209475</v>
      </c>
      <c r="D50" s="56">
        <f>D51</f>
        <v>109511.1</v>
      </c>
    </row>
    <row r="51" spans="1:4" x14ac:dyDescent="0.2">
      <c r="A51" s="55">
        <v>5411</v>
      </c>
      <c r="B51" s="51" t="s">
        <v>414</v>
      </c>
      <c r="C51" s="56">
        <v>209475</v>
      </c>
      <c r="D51" s="56">
        <v>109511.1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SUM(C62:C96)</f>
        <v>0</v>
      </c>
      <c r="D61" s="124">
        <f>SUM(D62:D96)</f>
        <v>23266456.799999997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11633228.399999999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5" x14ac:dyDescent="0.2">
      <c r="A65" s="55">
        <v>5513</v>
      </c>
      <c r="B65" s="51" t="s">
        <v>430</v>
      </c>
      <c r="C65" s="56">
        <v>0</v>
      </c>
      <c r="D65" s="56">
        <v>4780096.26</v>
      </c>
    </row>
    <row r="66" spans="1:5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5" x14ac:dyDescent="0.2">
      <c r="A67" s="55">
        <v>5515</v>
      </c>
      <c r="B67" s="51" t="s">
        <v>432</v>
      </c>
      <c r="C67" s="56">
        <v>0</v>
      </c>
      <c r="D67" s="56">
        <v>6853132.1399999997</v>
      </c>
    </row>
    <row r="68" spans="1:5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5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5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5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5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5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5" x14ac:dyDescent="0.2">
      <c r="A74" s="55">
        <v>5530</v>
      </c>
      <c r="B74" s="51" t="s">
        <v>437</v>
      </c>
      <c r="C74" s="56">
        <f>SUM(C79:C83)</f>
        <v>0</v>
      </c>
      <c r="D74" s="56">
        <f>SUM(D79:D83)</f>
        <v>0</v>
      </c>
    </row>
    <row r="75" spans="1:5" x14ac:dyDescent="0.2">
      <c r="A75" s="169" t="str">
        <f>A1</f>
        <v>MUNICIPIO DE ACAMBARO, GTO. 2022</v>
      </c>
      <c r="B75" s="169"/>
      <c r="C75" s="169"/>
      <c r="D75" s="49" t="str">
        <f>D1</f>
        <v>Ejercicio:</v>
      </c>
      <c r="E75" s="50">
        <f>E1</f>
        <v>2022</v>
      </c>
    </row>
    <row r="76" spans="1:5" x14ac:dyDescent="0.2">
      <c r="A76" s="169" t="s">
        <v>472</v>
      </c>
      <c r="B76" s="169"/>
      <c r="C76" s="169"/>
      <c r="D76" s="49" t="str">
        <f t="shared" ref="D76:D77" si="0">D2</f>
        <v>Periodicidad:</v>
      </c>
      <c r="E76" s="50" t="str">
        <f t="shared" ref="E76:E77" si="1">E2</f>
        <v>Trimestral</v>
      </c>
    </row>
    <row r="77" spans="1:5" x14ac:dyDescent="0.2">
      <c r="A77" s="169">
        <f>ESF!A77</f>
        <v>1253</v>
      </c>
      <c r="B77" s="169"/>
      <c r="C77" s="169"/>
      <c r="D77" s="49" t="str">
        <f t="shared" si="0"/>
        <v>Corte:</v>
      </c>
      <c r="E77" s="50">
        <f t="shared" si="1"/>
        <v>1</v>
      </c>
    </row>
    <row r="78" spans="1:5" x14ac:dyDescent="0.2">
      <c r="A78" s="52" t="s">
        <v>183</v>
      </c>
      <c r="B78" s="53"/>
      <c r="C78" s="53"/>
      <c r="D78" s="53"/>
      <c r="E78" s="53"/>
    </row>
    <row r="79" spans="1:5" x14ac:dyDescent="0.2">
      <c r="A79" s="55">
        <v>5531</v>
      </c>
      <c r="B79" s="51" t="s">
        <v>438</v>
      </c>
      <c r="C79" s="56">
        <v>0</v>
      </c>
      <c r="D79" s="56">
        <v>0</v>
      </c>
    </row>
    <row r="80" spans="1:5" x14ac:dyDescent="0.2">
      <c r="A80" s="55">
        <v>5532</v>
      </c>
      <c r="B80" s="51" t="s">
        <v>439</v>
      </c>
      <c r="C80" s="56">
        <v>0</v>
      </c>
      <c r="D80" s="56">
        <v>0</v>
      </c>
    </row>
    <row r="81" spans="1:4" x14ac:dyDescent="0.2">
      <c r="A81" s="55">
        <v>5533</v>
      </c>
      <c r="B81" s="51" t="s">
        <v>440</v>
      </c>
      <c r="C81" s="56">
        <v>0</v>
      </c>
      <c r="D81" s="56">
        <v>0</v>
      </c>
    </row>
    <row r="82" spans="1:4" x14ac:dyDescent="0.2">
      <c r="A82" s="55">
        <v>5534</v>
      </c>
      <c r="B82" s="51" t="s">
        <v>441</v>
      </c>
      <c r="C82" s="56">
        <v>0</v>
      </c>
      <c r="D82" s="56">
        <v>0</v>
      </c>
    </row>
    <row r="83" spans="1:4" x14ac:dyDescent="0.2">
      <c r="A83" s="55">
        <v>5535</v>
      </c>
      <c r="B83" s="51" t="s">
        <v>442</v>
      </c>
      <c r="C83" s="56">
        <v>0</v>
      </c>
      <c r="D83" s="56">
        <v>0</v>
      </c>
    </row>
    <row r="84" spans="1:4" x14ac:dyDescent="0.2">
      <c r="A84" s="55">
        <v>5540</v>
      </c>
      <c r="B84" s="51" t="s">
        <v>443</v>
      </c>
      <c r="C84" s="56">
        <f>C85</f>
        <v>0</v>
      </c>
      <c r="D84" s="56">
        <f>D85</f>
        <v>0</v>
      </c>
    </row>
    <row r="85" spans="1:4" x14ac:dyDescent="0.2">
      <c r="A85" s="55">
        <v>5541</v>
      </c>
      <c r="B85" s="51" t="s">
        <v>443</v>
      </c>
      <c r="C85" s="56">
        <v>0</v>
      </c>
      <c r="D85" s="56">
        <v>0</v>
      </c>
    </row>
    <row r="86" spans="1:4" x14ac:dyDescent="0.2">
      <c r="A86" s="55">
        <v>5550</v>
      </c>
      <c r="B86" s="51" t="s">
        <v>444</v>
      </c>
      <c r="C86" s="56">
        <f>C87</f>
        <v>0</v>
      </c>
      <c r="D86" s="56">
        <f>D87</f>
        <v>0</v>
      </c>
    </row>
    <row r="87" spans="1:4" x14ac:dyDescent="0.2">
      <c r="A87" s="55">
        <v>5551</v>
      </c>
      <c r="B87" s="51" t="s">
        <v>444</v>
      </c>
      <c r="C87" s="56">
        <v>0</v>
      </c>
      <c r="D87" s="56">
        <v>0</v>
      </c>
    </row>
    <row r="88" spans="1:4" x14ac:dyDescent="0.2">
      <c r="A88" s="55">
        <v>5590</v>
      </c>
      <c r="B88" s="51" t="s">
        <v>445</v>
      </c>
      <c r="C88" s="56">
        <f>SUM(C89:C96)</f>
        <v>0</v>
      </c>
      <c r="D88" s="56">
        <f>SUM(D89:D96)</f>
        <v>0</v>
      </c>
    </row>
    <row r="89" spans="1:4" x14ac:dyDescent="0.2">
      <c r="A89" s="55">
        <v>5591</v>
      </c>
      <c r="B89" s="51" t="s">
        <v>446</v>
      </c>
      <c r="C89" s="56">
        <v>0</v>
      </c>
      <c r="D89" s="56">
        <v>0</v>
      </c>
    </row>
    <row r="90" spans="1:4" x14ac:dyDescent="0.2">
      <c r="A90" s="55">
        <v>5592</v>
      </c>
      <c r="B90" s="51" t="s">
        <v>447</v>
      </c>
      <c r="C90" s="56">
        <v>0</v>
      </c>
      <c r="D90" s="56">
        <v>0</v>
      </c>
    </row>
    <row r="91" spans="1:4" x14ac:dyDescent="0.2">
      <c r="A91" s="55">
        <v>5593</v>
      </c>
      <c r="B91" s="51" t="s">
        <v>448</v>
      </c>
      <c r="C91" s="56">
        <v>0</v>
      </c>
      <c r="D91" s="56">
        <v>0</v>
      </c>
    </row>
    <row r="92" spans="1:4" x14ac:dyDescent="0.2">
      <c r="A92" s="55">
        <v>5594</v>
      </c>
      <c r="B92" s="51" t="s">
        <v>626</v>
      </c>
      <c r="C92" s="56">
        <v>0</v>
      </c>
      <c r="D92" s="56">
        <v>0</v>
      </c>
    </row>
    <row r="93" spans="1:4" x14ac:dyDescent="0.2">
      <c r="A93" s="55">
        <v>5595</v>
      </c>
      <c r="B93" s="51" t="s">
        <v>449</v>
      </c>
      <c r="C93" s="56">
        <v>0</v>
      </c>
      <c r="D93" s="56">
        <v>0</v>
      </c>
    </row>
    <row r="94" spans="1:4" x14ac:dyDescent="0.2">
      <c r="A94" s="55">
        <v>5596</v>
      </c>
      <c r="B94" s="51" t="s">
        <v>343</v>
      </c>
      <c r="C94" s="56">
        <v>0</v>
      </c>
      <c r="D94" s="56">
        <v>0</v>
      </c>
    </row>
    <row r="95" spans="1:4" x14ac:dyDescent="0.2">
      <c r="A95" s="55">
        <v>5597</v>
      </c>
      <c r="B95" s="51" t="s">
        <v>450</v>
      </c>
      <c r="C95" s="56">
        <v>0</v>
      </c>
      <c r="D95" s="56">
        <v>0</v>
      </c>
    </row>
    <row r="96" spans="1:4" x14ac:dyDescent="0.2">
      <c r="A96" s="55">
        <v>5599</v>
      </c>
      <c r="B96" s="51" t="s">
        <v>451</v>
      </c>
      <c r="C96" s="56">
        <v>0</v>
      </c>
      <c r="D96" s="56">
        <v>0</v>
      </c>
    </row>
    <row r="97" spans="1:4" x14ac:dyDescent="0.2">
      <c r="A97" s="62">
        <v>5600</v>
      </c>
      <c r="B97" s="63" t="s">
        <v>79</v>
      </c>
      <c r="C97" s="124">
        <f>C98</f>
        <v>23366120.289999999</v>
      </c>
      <c r="D97" s="124">
        <f>D98</f>
        <v>113277248.67</v>
      </c>
    </row>
    <row r="98" spans="1:4" x14ac:dyDescent="0.2">
      <c r="A98" s="55">
        <v>5610</v>
      </c>
      <c r="B98" s="51" t="s">
        <v>452</v>
      </c>
      <c r="C98" s="56">
        <f>C99</f>
        <v>23366120.289999999</v>
      </c>
      <c r="D98" s="56">
        <f>D99</f>
        <v>113277248.67</v>
      </c>
    </row>
    <row r="99" spans="1:4" x14ac:dyDescent="0.2">
      <c r="A99" s="55">
        <v>5611</v>
      </c>
      <c r="B99" s="51" t="s">
        <v>453</v>
      </c>
      <c r="C99" s="56">
        <v>23366120.289999999</v>
      </c>
      <c r="D99" s="56">
        <v>113277248.67</v>
      </c>
    </row>
    <row r="100" spans="1:4" x14ac:dyDescent="0.2">
      <c r="A100" s="62">
        <v>2110</v>
      </c>
      <c r="B100" s="142" t="s">
        <v>618</v>
      </c>
      <c r="C100" s="124">
        <f>SUM(C101:C105)</f>
        <v>0</v>
      </c>
      <c r="D100" s="124">
        <f>SUM(D101:D105)</f>
        <v>0</v>
      </c>
    </row>
    <row r="101" spans="1:4" x14ac:dyDescent="0.2">
      <c r="A101" s="55">
        <v>2111</v>
      </c>
      <c r="B101" s="51" t="s">
        <v>627</v>
      </c>
      <c r="C101" s="56">
        <v>0</v>
      </c>
      <c r="D101" s="56">
        <v>0</v>
      </c>
    </row>
    <row r="102" spans="1:4" x14ac:dyDescent="0.2">
      <c r="A102" s="55">
        <v>2112</v>
      </c>
      <c r="B102" s="51" t="s">
        <v>628</v>
      </c>
      <c r="C102" s="56">
        <v>0</v>
      </c>
      <c r="D102" s="56">
        <v>0</v>
      </c>
    </row>
    <row r="103" spans="1:4" x14ac:dyDescent="0.2">
      <c r="A103" s="55">
        <v>2112</v>
      </c>
      <c r="B103" s="51" t="s">
        <v>629</v>
      </c>
      <c r="C103" s="56">
        <v>0</v>
      </c>
      <c r="D103" s="56">
        <v>0</v>
      </c>
    </row>
    <row r="104" spans="1:4" x14ac:dyDescent="0.2">
      <c r="A104" s="55">
        <v>2115</v>
      </c>
      <c r="B104" s="51" t="s">
        <v>631</v>
      </c>
      <c r="C104" s="56">
        <v>0</v>
      </c>
      <c r="D104" s="56">
        <v>0</v>
      </c>
    </row>
    <row r="105" spans="1:4" x14ac:dyDescent="0.2">
      <c r="A105" s="55">
        <v>2114</v>
      </c>
      <c r="B105" s="51" t="s">
        <v>630</v>
      </c>
      <c r="C105" s="56">
        <v>0</v>
      </c>
      <c r="D105" s="56">
        <v>0</v>
      </c>
    </row>
    <row r="106" spans="1:4" x14ac:dyDescent="0.2">
      <c r="A106" s="55"/>
      <c r="B106" s="140" t="s">
        <v>619</v>
      </c>
      <c r="C106" s="124">
        <f>C107+C129</f>
        <v>190984.59</v>
      </c>
      <c r="D106" s="155">
        <f>D107+D129</f>
        <v>276941.77999999997</v>
      </c>
    </row>
    <row r="107" spans="1:4" x14ac:dyDescent="0.2">
      <c r="A107" s="154">
        <v>4300</v>
      </c>
      <c r="B107" s="156" t="s">
        <v>329</v>
      </c>
      <c r="C107" s="155">
        <f>C108+C111+C117+C119+C121</f>
        <v>190984.59</v>
      </c>
      <c r="D107" s="155">
        <f>D108+D111+D117+D119+D121</f>
        <v>276941.77999999997</v>
      </c>
    </row>
    <row r="108" spans="1:4" x14ac:dyDescent="0.2">
      <c r="A108" s="154">
        <v>4310</v>
      </c>
      <c r="B108" s="156" t="s">
        <v>330</v>
      </c>
      <c r="C108" s="155">
        <f>C109+C110</f>
        <v>190984.59</v>
      </c>
      <c r="D108" s="155">
        <f>D109+D110</f>
        <v>276941.77999999997</v>
      </c>
    </row>
    <row r="109" spans="1:4" x14ac:dyDescent="0.2">
      <c r="A109" s="152">
        <v>4311</v>
      </c>
      <c r="B109" s="157" t="s">
        <v>508</v>
      </c>
      <c r="C109" s="153">
        <v>0</v>
      </c>
      <c r="D109" s="153">
        <v>197376.77</v>
      </c>
    </row>
    <row r="110" spans="1:4" x14ac:dyDescent="0.2">
      <c r="A110" s="152">
        <v>4319</v>
      </c>
      <c r="B110" s="157" t="s">
        <v>331</v>
      </c>
      <c r="C110" s="153">
        <v>190984.59</v>
      </c>
      <c r="D110" s="153">
        <v>79565.009999999995</v>
      </c>
    </row>
    <row r="111" spans="1:4" x14ac:dyDescent="0.2">
      <c r="A111" s="154">
        <v>4320</v>
      </c>
      <c r="B111" s="156" t="s">
        <v>332</v>
      </c>
      <c r="C111" s="155">
        <f>SUM(C112:C116)</f>
        <v>0</v>
      </c>
      <c r="D111" s="155">
        <f>SUM(D112:D116)</f>
        <v>0</v>
      </c>
    </row>
    <row r="112" spans="1:4" x14ac:dyDescent="0.2">
      <c r="A112" s="152">
        <v>4321</v>
      </c>
      <c r="B112" s="157" t="s">
        <v>333</v>
      </c>
      <c r="C112" s="153">
        <v>0</v>
      </c>
      <c r="D112" s="153">
        <v>0</v>
      </c>
    </row>
    <row r="113" spans="1:4" x14ac:dyDescent="0.2">
      <c r="A113" s="152">
        <v>4322</v>
      </c>
      <c r="B113" s="157" t="s">
        <v>334</v>
      </c>
      <c r="C113" s="153">
        <v>0</v>
      </c>
      <c r="D113" s="153">
        <v>0</v>
      </c>
    </row>
    <row r="114" spans="1:4" x14ac:dyDescent="0.2">
      <c r="A114" s="152">
        <v>4323</v>
      </c>
      <c r="B114" s="157" t="s">
        <v>335</v>
      </c>
      <c r="C114" s="153">
        <v>0</v>
      </c>
      <c r="D114" s="153">
        <v>0</v>
      </c>
    </row>
    <row r="115" spans="1:4" x14ac:dyDescent="0.2">
      <c r="A115" s="152">
        <v>4324</v>
      </c>
      <c r="B115" s="157" t="s">
        <v>336</v>
      </c>
      <c r="C115" s="153">
        <v>0</v>
      </c>
      <c r="D115" s="153">
        <v>0</v>
      </c>
    </row>
    <row r="116" spans="1:4" x14ac:dyDescent="0.2">
      <c r="A116" s="152">
        <v>4325</v>
      </c>
      <c r="B116" s="157" t="s">
        <v>337</v>
      </c>
      <c r="C116" s="153">
        <v>0</v>
      </c>
      <c r="D116" s="153">
        <v>0</v>
      </c>
    </row>
    <row r="117" spans="1:4" x14ac:dyDescent="0.2">
      <c r="A117" s="154">
        <v>4330</v>
      </c>
      <c r="B117" s="156" t="s">
        <v>338</v>
      </c>
      <c r="C117" s="155">
        <f>C118</f>
        <v>0</v>
      </c>
      <c r="D117" s="155">
        <f>D118</f>
        <v>0</v>
      </c>
    </row>
    <row r="118" spans="1:4" x14ac:dyDescent="0.2">
      <c r="A118" s="152">
        <v>4331</v>
      </c>
      <c r="B118" s="157" t="s">
        <v>338</v>
      </c>
      <c r="C118" s="153">
        <v>0</v>
      </c>
      <c r="D118" s="153">
        <v>0</v>
      </c>
    </row>
    <row r="119" spans="1:4" x14ac:dyDescent="0.2">
      <c r="A119" s="154">
        <v>4340</v>
      </c>
      <c r="B119" s="156" t="s">
        <v>339</v>
      </c>
      <c r="C119" s="155">
        <f>C120</f>
        <v>0</v>
      </c>
      <c r="D119" s="155">
        <f>D120</f>
        <v>0</v>
      </c>
    </row>
    <row r="120" spans="1:4" x14ac:dyDescent="0.2">
      <c r="A120" s="152">
        <v>4341</v>
      </c>
      <c r="B120" s="157" t="s">
        <v>339</v>
      </c>
      <c r="C120" s="153">
        <v>0</v>
      </c>
      <c r="D120" s="153">
        <v>0</v>
      </c>
    </row>
    <row r="121" spans="1:4" x14ac:dyDescent="0.2">
      <c r="A121" s="154">
        <v>4390</v>
      </c>
      <c r="B121" s="156" t="s">
        <v>340</v>
      </c>
      <c r="C121" s="155">
        <f>SUM(C122:C128)</f>
        <v>0</v>
      </c>
      <c r="D121" s="155">
        <f>SUM(D122:D128)</f>
        <v>0</v>
      </c>
    </row>
    <row r="122" spans="1:4" x14ac:dyDescent="0.2">
      <c r="A122" s="152">
        <v>4392</v>
      </c>
      <c r="B122" s="157" t="s">
        <v>341</v>
      </c>
      <c r="C122" s="153">
        <v>0</v>
      </c>
      <c r="D122" s="153">
        <v>0</v>
      </c>
    </row>
    <row r="123" spans="1:4" x14ac:dyDescent="0.2">
      <c r="A123" s="152">
        <v>4393</v>
      </c>
      <c r="B123" s="157" t="s">
        <v>509</v>
      </c>
      <c r="C123" s="153">
        <v>0</v>
      </c>
      <c r="D123" s="153">
        <v>0</v>
      </c>
    </row>
    <row r="124" spans="1:4" x14ac:dyDescent="0.2">
      <c r="A124" s="152">
        <v>4394</v>
      </c>
      <c r="B124" s="157" t="s">
        <v>342</v>
      </c>
      <c r="C124" s="153">
        <v>0</v>
      </c>
      <c r="D124" s="153">
        <v>0</v>
      </c>
    </row>
    <row r="125" spans="1:4" x14ac:dyDescent="0.2">
      <c r="A125" s="152">
        <v>4395</v>
      </c>
      <c r="B125" s="157" t="s">
        <v>343</v>
      </c>
      <c r="C125" s="153">
        <v>0</v>
      </c>
      <c r="D125" s="153">
        <v>0</v>
      </c>
    </row>
    <row r="126" spans="1:4" x14ac:dyDescent="0.2">
      <c r="A126" s="152">
        <v>4396</v>
      </c>
      <c r="B126" s="157" t="s">
        <v>344</v>
      </c>
      <c r="C126" s="153">
        <v>0</v>
      </c>
      <c r="D126" s="153">
        <v>0</v>
      </c>
    </row>
    <row r="127" spans="1:4" x14ac:dyDescent="0.2">
      <c r="A127" s="152">
        <v>4397</v>
      </c>
      <c r="B127" s="157" t="s">
        <v>510</v>
      </c>
      <c r="C127" s="153">
        <v>0</v>
      </c>
      <c r="D127" s="153">
        <v>0</v>
      </c>
    </row>
    <row r="128" spans="1:4" x14ac:dyDescent="0.2">
      <c r="A128" s="152">
        <v>4399</v>
      </c>
      <c r="B128" s="157" t="s">
        <v>340</v>
      </c>
      <c r="C128" s="153">
        <v>0</v>
      </c>
      <c r="D128" s="153">
        <v>0</v>
      </c>
    </row>
    <row r="129" spans="1:4" x14ac:dyDescent="0.2">
      <c r="A129" s="62">
        <v>1120</v>
      </c>
      <c r="B129" s="141" t="s">
        <v>620</v>
      </c>
      <c r="C129" s="124">
        <f>SUM(C130:C138)</f>
        <v>0</v>
      </c>
      <c r="D129" s="124">
        <f>SUM(D130:D138)</f>
        <v>0</v>
      </c>
    </row>
    <row r="130" spans="1:4" x14ac:dyDescent="0.2">
      <c r="A130" s="55">
        <v>1124</v>
      </c>
      <c r="B130" s="139" t="s">
        <v>636</v>
      </c>
      <c r="C130" s="56">
        <v>0</v>
      </c>
      <c r="D130" s="56">
        <v>0</v>
      </c>
    </row>
    <row r="131" spans="1:4" x14ac:dyDescent="0.2">
      <c r="A131" s="55">
        <v>1124</v>
      </c>
      <c r="B131" s="139" t="s">
        <v>637</v>
      </c>
      <c r="C131" s="56">
        <v>0</v>
      </c>
      <c r="D131" s="56">
        <v>0</v>
      </c>
    </row>
    <row r="132" spans="1:4" x14ac:dyDescent="0.2">
      <c r="A132" s="55">
        <v>1124</v>
      </c>
      <c r="B132" s="139" t="s">
        <v>638</v>
      </c>
      <c r="C132" s="56">
        <v>0</v>
      </c>
      <c r="D132" s="56">
        <v>0</v>
      </c>
    </row>
    <row r="133" spans="1:4" x14ac:dyDescent="0.2">
      <c r="A133" s="55">
        <v>1124</v>
      </c>
      <c r="B133" s="139" t="s">
        <v>639</v>
      </c>
      <c r="C133" s="56">
        <v>0</v>
      </c>
      <c r="D133" s="56">
        <v>0</v>
      </c>
    </row>
    <row r="134" spans="1:4" x14ac:dyDescent="0.2">
      <c r="A134" s="55">
        <v>1124</v>
      </c>
      <c r="B134" s="139" t="s">
        <v>640</v>
      </c>
      <c r="C134" s="56">
        <v>0</v>
      </c>
      <c r="D134" s="56">
        <v>0</v>
      </c>
    </row>
    <row r="135" spans="1:4" x14ac:dyDescent="0.2">
      <c r="A135" s="55">
        <v>1124</v>
      </c>
      <c r="B135" s="139" t="s">
        <v>641</v>
      </c>
      <c r="C135" s="56">
        <v>0</v>
      </c>
      <c r="D135" s="56">
        <v>0</v>
      </c>
    </row>
    <row r="136" spans="1:4" x14ac:dyDescent="0.2">
      <c r="A136" s="55">
        <v>1122</v>
      </c>
      <c r="B136" s="139" t="s">
        <v>633</v>
      </c>
      <c r="C136" s="56">
        <v>0</v>
      </c>
      <c r="D136" s="56">
        <v>0</v>
      </c>
    </row>
    <row r="137" spans="1:4" x14ac:dyDescent="0.2">
      <c r="A137" s="55">
        <v>1122</v>
      </c>
      <c r="B137" s="139" t="s">
        <v>634</v>
      </c>
      <c r="C137" s="56">
        <v>0</v>
      </c>
      <c r="D137" s="56">
        <v>0</v>
      </c>
    </row>
    <row r="138" spans="1:4" x14ac:dyDescent="0.2">
      <c r="A138" s="55">
        <v>1122</v>
      </c>
      <c r="B138" s="139" t="s">
        <v>635</v>
      </c>
      <c r="C138" s="56">
        <v>0</v>
      </c>
      <c r="D138" s="56">
        <v>0</v>
      </c>
    </row>
    <row r="139" spans="1:4" x14ac:dyDescent="0.2">
      <c r="A139" s="55"/>
      <c r="B139" s="143" t="s">
        <v>632</v>
      </c>
      <c r="C139" s="124">
        <f>C47+C48-C106</f>
        <v>71649352.120000005</v>
      </c>
      <c r="D139" s="124">
        <f>D47+D48-D106</f>
        <v>97638457.069999993</v>
      </c>
    </row>
    <row r="141" spans="1:4" x14ac:dyDescent="0.2">
      <c r="B141" s="42" t="s">
        <v>649</v>
      </c>
    </row>
    <row r="156" spans="8:8" x14ac:dyDescent="0.2">
      <c r="H156" s="144"/>
    </row>
  </sheetData>
  <sheetProtection formatCells="0" formatColumns="0" formatRows="0" insertColumns="0" insertRows="0" insertHyperlinks="0" deleteColumns="0" deleteRows="0" sort="0" autoFilter="0" pivotTables="0"/>
  <mergeCells count="6">
    <mergeCell ref="A77:C77"/>
    <mergeCell ref="A1:C1"/>
    <mergeCell ref="A2:C2"/>
    <mergeCell ref="A3:C3"/>
    <mergeCell ref="A75:C75"/>
    <mergeCell ref="A76:C76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" right="0" top="0.74803149606299213" bottom="0.55118110236220474" header="0.31496062992125984" footer="0.31496062992125984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2022-05-03T16:26:50Z</cp:lastPrinted>
  <dcterms:created xsi:type="dcterms:W3CDTF">2012-12-11T20:36:24Z</dcterms:created>
  <dcterms:modified xsi:type="dcterms:W3CDTF">2022-05-03T16:45:13Z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